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4D22F60C-EE45-41D8-A200-16653D5BDB2B}" xr6:coauthVersionLast="47" xr6:coauthVersionMax="47" xr10:uidLastSave="{00000000-0000-0000-0000-000000000000}"/>
  <bookViews>
    <workbookView xWindow="-120" yWindow="-120" windowWidth="29040" windowHeight="15840" tabRatio="780" xr2:uid="{00000000-000D-0000-FFFF-FFFF00000000}"/>
  </bookViews>
  <sheets>
    <sheet name="INFO_Pagat" sheetId="43" r:id="rId1"/>
    <sheet name="BANKA AMERIKANE E INVESTIMEVE" sheetId="33" r:id="rId2"/>
    <sheet name="BANKA CREDINS" sheetId="38" r:id="rId3"/>
    <sheet name="BANKA E BASHKUAR E SHQIPERISE" sheetId="26" r:id="rId4"/>
    <sheet name="BANKA E PARE E INVESTIMEVE" sheetId="40" r:id="rId5"/>
    <sheet name="BANKA INTESA SANPAOLO ALBANIA" sheetId="27" r:id="rId6"/>
    <sheet name="BANKA KOMBETARE TREGTARE" sheetId="29" r:id="rId7"/>
    <sheet name="BANKA OTP ALBANIA" sheetId="34" r:id="rId8"/>
    <sheet name="BANKA PROCREDIT" sheetId="35" r:id="rId9"/>
    <sheet name="BANKA RAIFFEISEN" sheetId="24" r:id="rId10"/>
    <sheet name="BANKA TIRANA" sheetId="30" r:id="rId11"/>
    <sheet name="BANKA UNION" sheetId="39" r:id="rId12"/>
    <sheet name="BANKA_Referenca" sheetId="42" r:id="rId13"/>
  </sheets>
  <externalReferences>
    <externalReference r:id="rId14"/>
  </externalReferences>
  <definedNames>
    <definedName name="llog_mbi_organike">#REF!</definedName>
    <definedName name="llog_organike">[1]Ne.Organike!$B$10:$AY$110</definedName>
    <definedName name="_xlnm.Print_Area" localSheetId="1">'BANKA AMERIKANE E INVESTIMEVE'!$A$1:$N$50</definedName>
    <definedName name="_xlnm.Print_Area" localSheetId="2">'BANKA CREDINS'!$A$1:$N$50</definedName>
    <definedName name="_xlnm.Print_Area" localSheetId="3">'BANKA E BASHKUAR E SHQIPERISE'!$A$1:$N$50</definedName>
    <definedName name="_xlnm.Print_Area" localSheetId="4">'BANKA E PARE E INVESTIMEVE'!$A$1:$N$50</definedName>
    <definedName name="_xlnm.Print_Area" localSheetId="5">'BANKA INTESA SANPAOLO ALBANIA'!$A$1:$N$50</definedName>
    <definedName name="_xlnm.Print_Area" localSheetId="6">'BANKA KOMBETARE TREGTARE'!$A$1:$N$50</definedName>
    <definedName name="_xlnm.Print_Area" localSheetId="7">'BANKA OTP ALBANIA'!$A$1:$N$50</definedName>
    <definedName name="_xlnm.Print_Area" localSheetId="8">'BANKA PROCREDIT'!$A$1:$N$50</definedName>
    <definedName name="_xlnm.Print_Area" localSheetId="9">'BANKA RAIFFEISEN'!$A$1:$N$50</definedName>
    <definedName name="_xlnm.Print_Area" localSheetId="10">'BANKA TIRANA'!$A$1:$N$50</definedName>
    <definedName name="_xlnm.Print_Area" localSheetId="11">'BANKA UNION'!$A$1:$N$50</definedName>
    <definedName name="_xlnm.Print_Area" localSheetId="12">BANKA_Referenca!$A$1:$N$50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0" i="43" l="1"/>
  <c r="C130" i="43"/>
  <c r="B126" i="43"/>
  <c r="C126" i="43"/>
  <c r="B127" i="43"/>
  <c r="C127" i="43"/>
  <c r="B128" i="43"/>
  <c r="C128" i="43"/>
  <c r="B129" i="43"/>
  <c r="C129" i="43"/>
  <c r="B112" i="43"/>
  <c r="C112" i="43"/>
  <c r="B113" i="43"/>
  <c r="C113" i="43"/>
  <c r="B114" i="43"/>
  <c r="C114" i="43"/>
  <c r="B115" i="43"/>
  <c r="C115" i="43"/>
  <c r="B116" i="43"/>
  <c r="C116" i="43"/>
  <c r="B117" i="43"/>
  <c r="C117" i="43"/>
  <c r="B118" i="43"/>
  <c r="C118" i="43"/>
  <c r="B119" i="43"/>
  <c r="C119" i="43"/>
  <c r="B120" i="43"/>
  <c r="C120" i="43"/>
  <c r="B121" i="43"/>
  <c r="C121" i="43"/>
  <c r="B122" i="43"/>
  <c r="C122" i="43"/>
  <c r="B123" i="43"/>
  <c r="C123" i="43"/>
  <c r="B124" i="43"/>
  <c r="C124" i="43"/>
  <c r="B125" i="43"/>
  <c r="C125" i="43"/>
  <c r="B11" i="43"/>
  <c r="C11" i="43"/>
  <c r="B12" i="43"/>
  <c r="C12" i="43"/>
  <c r="B13" i="43"/>
  <c r="C13" i="43"/>
  <c r="B14" i="43"/>
  <c r="C14" i="43"/>
  <c r="B15" i="43"/>
  <c r="C15" i="43"/>
  <c r="B16" i="43"/>
  <c r="C16" i="43"/>
  <c r="B17" i="43"/>
  <c r="C17" i="43"/>
  <c r="B18" i="43"/>
  <c r="C18" i="43"/>
  <c r="B19" i="43"/>
  <c r="C19" i="43"/>
  <c r="B20" i="43"/>
  <c r="C20" i="43"/>
  <c r="B21" i="43"/>
  <c r="C21" i="43"/>
  <c r="B22" i="43"/>
  <c r="C22" i="43"/>
  <c r="B23" i="43"/>
  <c r="C23" i="43"/>
  <c r="B24" i="43"/>
  <c r="C24" i="43"/>
  <c r="B25" i="43"/>
  <c r="C25" i="43"/>
  <c r="B26" i="43"/>
  <c r="C26" i="43"/>
  <c r="B27" i="43"/>
  <c r="C27" i="43"/>
  <c r="B28" i="43"/>
  <c r="C28" i="43"/>
  <c r="B29" i="43"/>
  <c r="C29" i="43"/>
  <c r="B30" i="43"/>
  <c r="C30" i="43"/>
  <c r="B31" i="43"/>
  <c r="C31" i="43"/>
  <c r="B32" i="43"/>
  <c r="C32" i="43"/>
  <c r="B33" i="43"/>
  <c r="C33" i="43"/>
  <c r="B34" i="43"/>
  <c r="C34" i="43"/>
  <c r="B35" i="43"/>
  <c r="C35" i="43"/>
  <c r="B36" i="43"/>
  <c r="C36" i="43"/>
  <c r="B37" i="43"/>
  <c r="C37" i="43"/>
  <c r="B38" i="43"/>
  <c r="C38" i="43"/>
  <c r="B39" i="43"/>
  <c r="C39" i="43"/>
  <c r="B40" i="43"/>
  <c r="C40" i="43"/>
  <c r="B41" i="43"/>
  <c r="C41" i="43"/>
  <c r="B42" i="43"/>
  <c r="C42" i="43"/>
  <c r="B43" i="43"/>
  <c r="C43" i="43"/>
  <c r="B44" i="43"/>
  <c r="C44" i="43"/>
  <c r="B45" i="43"/>
  <c r="C45" i="43"/>
  <c r="B46" i="43"/>
  <c r="C46" i="43"/>
  <c r="B47" i="43"/>
  <c r="C47" i="43"/>
  <c r="B48" i="43"/>
  <c r="C48" i="43"/>
  <c r="B49" i="43"/>
  <c r="C49" i="43"/>
  <c r="B50" i="43"/>
  <c r="C50" i="43"/>
  <c r="B51" i="43"/>
  <c r="C51" i="43"/>
  <c r="B52" i="43"/>
  <c r="C52" i="43"/>
  <c r="B53" i="43"/>
  <c r="C53" i="43"/>
  <c r="B54" i="43"/>
  <c r="C54" i="43"/>
  <c r="B55" i="43"/>
  <c r="C55" i="43"/>
  <c r="B56" i="43"/>
  <c r="C56" i="43"/>
  <c r="B57" i="43"/>
  <c r="C57" i="43"/>
  <c r="B58" i="43"/>
  <c r="C58" i="43"/>
  <c r="B59" i="43"/>
  <c r="C59" i="43"/>
  <c r="B60" i="43"/>
  <c r="C60" i="43"/>
  <c r="B61" i="43"/>
  <c r="C61" i="43"/>
  <c r="B62" i="43"/>
  <c r="C62" i="43"/>
  <c r="B63" i="43"/>
  <c r="C63" i="43"/>
  <c r="B64" i="43"/>
  <c r="C64" i="43"/>
  <c r="B65" i="43"/>
  <c r="C65" i="43"/>
  <c r="B66" i="43"/>
  <c r="C66" i="43"/>
  <c r="B67" i="43"/>
  <c r="C67" i="43"/>
  <c r="B68" i="43"/>
  <c r="C68" i="43"/>
  <c r="B69" i="43"/>
  <c r="C69" i="43"/>
  <c r="B70" i="43"/>
  <c r="C70" i="43"/>
  <c r="B71" i="43"/>
  <c r="C71" i="43"/>
  <c r="B72" i="43"/>
  <c r="C72" i="43"/>
  <c r="B73" i="43"/>
  <c r="C73" i="43"/>
  <c r="B74" i="43"/>
  <c r="C74" i="43"/>
  <c r="B75" i="43"/>
  <c r="C75" i="43"/>
  <c r="B76" i="43"/>
  <c r="C76" i="43"/>
  <c r="B77" i="43"/>
  <c r="C77" i="43"/>
  <c r="B78" i="43"/>
  <c r="C78" i="43"/>
  <c r="B79" i="43"/>
  <c r="C79" i="43"/>
  <c r="B80" i="43"/>
  <c r="C80" i="43"/>
  <c r="B81" i="43"/>
  <c r="C81" i="43"/>
  <c r="B82" i="43"/>
  <c r="C82" i="43"/>
  <c r="B83" i="43"/>
  <c r="C83" i="43"/>
  <c r="B84" i="43"/>
  <c r="C84" i="43"/>
  <c r="B85" i="43"/>
  <c r="C85" i="43"/>
  <c r="B86" i="43"/>
  <c r="C86" i="43"/>
  <c r="B87" i="43"/>
  <c r="C87" i="43"/>
  <c r="B88" i="43"/>
  <c r="C88" i="43"/>
  <c r="B89" i="43"/>
  <c r="C89" i="43"/>
  <c r="B90" i="43"/>
  <c r="C90" i="43"/>
  <c r="B91" i="43"/>
  <c r="C91" i="43"/>
  <c r="B92" i="43"/>
  <c r="C92" i="43"/>
  <c r="B93" i="43"/>
  <c r="C93" i="43"/>
  <c r="B94" i="43"/>
  <c r="C94" i="43"/>
  <c r="B95" i="43"/>
  <c r="C95" i="43"/>
  <c r="B96" i="43"/>
  <c r="C96" i="43"/>
  <c r="B97" i="43"/>
  <c r="C97" i="43"/>
  <c r="B98" i="43"/>
  <c r="C98" i="43"/>
  <c r="B99" i="43"/>
  <c r="C99" i="43"/>
  <c r="B100" i="43"/>
  <c r="C100" i="43"/>
  <c r="B101" i="43"/>
  <c r="C101" i="43"/>
  <c r="B102" i="43"/>
  <c r="C102" i="43"/>
  <c r="B103" i="43"/>
  <c r="C103" i="43"/>
  <c r="B104" i="43"/>
  <c r="C104" i="43"/>
  <c r="B105" i="43"/>
  <c r="C105" i="43"/>
  <c r="B106" i="43"/>
  <c r="C106" i="43"/>
  <c r="B107" i="43"/>
  <c r="C107" i="43"/>
  <c r="B108" i="43"/>
  <c r="C108" i="43"/>
  <c r="B109" i="43"/>
  <c r="C109" i="43"/>
  <c r="C111" i="43"/>
  <c r="B111" i="43"/>
  <c r="C10" i="43"/>
  <c r="B10" i="43"/>
  <c r="J37" i="26" l="1"/>
  <c r="L37" i="26" l="1"/>
  <c r="L37" i="29"/>
  <c r="L37" i="30"/>
  <c r="L37" i="34"/>
  <c r="L37" i="27"/>
  <c r="L37" i="35"/>
  <c r="L37" i="33"/>
  <c r="L37" i="38"/>
  <c r="L37" i="39"/>
  <c r="L37" i="40"/>
  <c r="L37" i="24"/>
  <c r="J37" i="29"/>
  <c r="J37" i="30"/>
  <c r="J37" i="34"/>
  <c r="J37" i="27"/>
  <c r="J37" i="35"/>
  <c r="J37" i="33"/>
  <c r="J37" i="38"/>
  <c r="J37" i="39"/>
  <c r="J37" i="40"/>
  <c r="J37" i="24"/>
  <c r="E6" i="26"/>
  <c r="E6" i="29"/>
  <c r="E6" i="30"/>
  <c r="E6" i="34"/>
  <c r="E6" i="27"/>
  <c r="E6" i="35"/>
  <c r="E6" i="33"/>
  <c r="E6" i="38"/>
  <c r="E6" i="39"/>
  <c r="E6" i="40"/>
  <c r="E6" i="24"/>
  <c r="E5" i="26"/>
  <c r="E5" i="29"/>
  <c r="E5" i="30"/>
  <c r="E5" i="34"/>
  <c r="E5" i="27"/>
  <c r="E5" i="35"/>
  <c r="E5" i="33"/>
  <c r="E5" i="38"/>
  <c r="E5" i="39"/>
  <c r="E5" i="40"/>
  <c r="E5" i="24"/>
  <c r="E4" i="26"/>
  <c r="E4" i="29"/>
  <c r="E4" i="30"/>
  <c r="E4" i="34"/>
  <c r="E4" i="27"/>
  <c r="E4" i="35"/>
  <c r="E4" i="33"/>
  <c r="E4" i="38"/>
  <c r="E4" i="39"/>
  <c r="E4" i="40"/>
  <c r="E4" i="24"/>
  <c r="E3" i="26"/>
  <c r="E3" i="29"/>
  <c r="E3" i="30"/>
  <c r="E3" i="34"/>
  <c r="E3" i="27"/>
  <c r="E3" i="35"/>
  <c r="E3" i="33"/>
  <c r="E3" i="38"/>
  <c r="E3" i="39"/>
  <c r="E3" i="40"/>
  <c r="E3" i="24"/>
  <c r="E2" i="26"/>
  <c r="E2" i="29"/>
  <c r="E2" i="30"/>
  <c r="E2" i="34"/>
  <c r="E2" i="27"/>
  <c r="E2" i="35"/>
  <c r="E2" i="33"/>
  <c r="E2" i="38"/>
  <c r="E2" i="39"/>
  <c r="E2" i="40"/>
  <c r="E2" i="24"/>
  <c r="I27" i="42" l="1"/>
  <c r="D113" i="43" l="1"/>
  <c r="E113" i="43"/>
  <c r="D114" i="43"/>
  <c r="E114" i="43"/>
  <c r="D115" i="43"/>
  <c r="E115" i="43"/>
  <c r="D116" i="43"/>
  <c r="E116" i="43"/>
  <c r="D117" i="43"/>
  <c r="E117" i="43"/>
  <c r="D118" i="43"/>
  <c r="E118" i="43"/>
  <c r="D119" i="43"/>
  <c r="E119" i="43"/>
  <c r="D120" i="43"/>
  <c r="E120" i="43"/>
  <c r="D121" i="43"/>
  <c r="E121" i="43"/>
  <c r="D122" i="43"/>
  <c r="E122" i="43"/>
  <c r="D123" i="43"/>
  <c r="E123" i="43"/>
  <c r="D124" i="43"/>
  <c r="E124" i="43"/>
  <c r="D125" i="43"/>
  <c r="E125" i="43"/>
  <c r="D126" i="43"/>
  <c r="E126" i="43"/>
  <c r="D127" i="43"/>
  <c r="E127" i="43"/>
  <c r="D128" i="43"/>
  <c r="E128" i="43"/>
  <c r="D129" i="43"/>
  <c r="E129" i="43"/>
  <c r="D130" i="43"/>
  <c r="E130" i="43"/>
  <c r="E112" i="43" l="1"/>
  <c r="D112" i="43"/>
  <c r="E111" i="43"/>
  <c r="D111" i="43"/>
  <c r="E109" i="43"/>
  <c r="D109" i="43"/>
  <c r="E108" i="43"/>
  <c r="D108" i="43"/>
  <c r="E107" i="43"/>
  <c r="D107" i="43"/>
  <c r="E106" i="43"/>
  <c r="D106" i="43"/>
  <c r="E105" i="43"/>
  <c r="D105" i="43"/>
  <c r="E104" i="43"/>
  <c r="D104" i="43"/>
  <c r="E103" i="43"/>
  <c r="D103" i="43"/>
  <c r="E102" i="43"/>
  <c r="D102" i="43"/>
  <c r="E101" i="43"/>
  <c r="D101" i="43"/>
  <c r="E100" i="43"/>
  <c r="D100" i="43"/>
  <c r="E99" i="43"/>
  <c r="D99" i="43"/>
  <c r="E98" i="43"/>
  <c r="D98" i="43"/>
  <c r="E97" i="43"/>
  <c r="D97" i="43"/>
  <c r="E96" i="43"/>
  <c r="D96" i="43"/>
  <c r="E95" i="43"/>
  <c r="D95" i="43"/>
  <c r="E94" i="43"/>
  <c r="D94" i="43"/>
  <c r="E93" i="43"/>
  <c r="D93" i="43"/>
  <c r="E92" i="43"/>
  <c r="D92" i="43"/>
  <c r="E91" i="43"/>
  <c r="D91" i="43"/>
  <c r="E90" i="43"/>
  <c r="D90" i="43"/>
  <c r="E89" i="43"/>
  <c r="D89" i="43"/>
  <c r="E88" i="43"/>
  <c r="D88" i="43"/>
  <c r="E87" i="43"/>
  <c r="D87" i="43"/>
  <c r="E86" i="43"/>
  <c r="D86" i="43"/>
  <c r="E85" i="43"/>
  <c r="D85" i="43"/>
  <c r="E84" i="43"/>
  <c r="D84" i="43"/>
  <c r="E83" i="43"/>
  <c r="D83" i="43"/>
  <c r="E82" i="43"/>
  <c r="D82" i="43"/>
  <c r="E81" i="43"/>
  <c r="D81" i="43"/>
  <c r="E80" i="43"/>
  <c r="D80" i="43"/>
  <c r="E79" i="43"/>
  <c r="D79" i="43"/>
  <c r="E78" i="43"/>
  <c r="D78" i="43"/>
  <c r="E77" i="43"/>
  <c r="D77" i="43"/>
  <c r="E76" i="43"/>
  <c r="D76" i="43"/>
  <c r="E75" i="43"/>
  <c r="D75" i="43"/>
  <c r="E74" i="43"/>
  <c r="D74" i="43"/>
  <c r="E73" i="43"/>
  <c r="D73" i="43"/>
  <c r="E72" i="43"/>
  <c r="D72" i="43"/>
  <c r="E71" i="43"/>
  <c r="D71" i="43"/>
  <c r="E70" i="43"/>
  <c r="D70" i="43"/>
  <c r="E69" i="43"/>
  <c r="D69" i="43"/>
  <c r="E68" i="43"/>
  <c r="D68" i="43"/>
  <c r="E67" i="43"/>
  <c r="D67" i="43"/>
  <c r="E66" i="43"/>
  <c r="D66" i="43"/>
  <c r="E65" i="43"/>
  <c r="D65" i="43"/>
  <c r="E64" i="43"/>
  <c r="D64" i="43"/>
  <c r="E63" i="43"/>
  <c r="D63" i="43"/>
  <c r="E62" i="43"/>
  <c r="D62" i="43"/>
  <c r="E61" i="43"/>
  <c r="D61" i="43"/>
  <c r="E60" i="43"/>
  <c r="D60" i="43"/>
  <c r="E59" i="43"/>
  <c r="D59" i="43"/>
  <c r="E58" i="43"/>
  <c r="D58" i="43"/>
  <c r="E57" i="43"/>
  <c r="D57" i="43"/>
  <c r="E56" i="43"/>
  <c r="D56" i="43"/>
  <c r="E55" i="43"/>
  <c r="D55" i="43"/>
  <c r="E54" i="43"/>
  <c r="D54" i="43"/>
  <c r="E53" i="43"/>
  <c r="D53" i="43"/>
  <c r="E52" i="43"/>
  <c r="D52" i="43"/>
  <c r="E51" i="43"/>
  <c r="D51" i="43"/>
  <c r="E50" i="43"/>
  <c r="D50" i="43"/>
  <c r="E49" i="43"/>
  <c r="D49" i="43"/>
  <c r="E48" i="43"/>
  <c r="D48" i="43"/>
  <c r="E47" i="43"/>
  <c r="D47" i="43"/>
  <c r="E46" i="43"/>
  <c r="D46" i="43"/>
  <c r="E45" i="43"/>
  <c r="D45" i="43"/>
  <c r="E44" i="43"/>
  <c r="D44" i="43"/>
  <c r="E43" i="43"/>
  <c r="D43" i="43"/>
  <c r="E42" i="43"/>
  <c r="D42" i="43"/>
  <c r="E41" i="43"/>
  <c r="D41" i="43"/>
  <c r="E40" i="43"/>
  <c r="D40" i="43"/>
  <c r="E39" i="43"/>
  <c r="D39" i="43"/>
  <c r="E38" i="43"/>
  <c r="D38" i="43"/>
  <c r="E37" i="43"/>
  <c r="D37" i="43"/>
  <c r="E36" i="43"/>
  <c r="D36" i="43"/>
  <c r="E35" i="43"/>
  <c r="D35" i="43"/>
  <c r="E34" i="43"/>
  <c r="D34" i="43"/>
  <c r="E33" i="43"/>
  <c r="D33" i="43"/>
  <c r="E32" i="43"/>
  <c r="D32" i="43"/>
  <c r="E31" i="43"/>
  <c r="D31" i="43"/>
  <c r="E30" i="43"/>
  <c r="D30" i="43"/>
  <c r="E29" i="43"/>
  <c r="D29" i="43"/>
  <c r="E28" i="43"/>
  <c r="D28" i="43"/>
  <c r="E27" i="43"/>
  <c r="D27" i="43"/>
  <c r="E26" i="43"/>
  <c r="D26" i="43"/>
  <c r="E25" i="43"/>
  <c r="D25" i="43"/>
  <c r="E24" i="43"/>
  <c r="D24" i="43"/>
  <c r="E23" i="43"/>
  <c r="D23" i="43"/>
  <c r="E22" i="43"/>
  <c r="D22" i="43"/>
  <c r="E21" i="43"/>
  <c r="D21" i="43"/>
  <c r="E20" i="43"/>
  <c r="D20" i="43"/>
  <c r="E19" i="43"/>
  <c r="D19" i="43"/>
  <c r="E18" i="43"/>
  <c r="D18" i="43"/>
  <c r="E17" i="43"/>
  <c r="D17" i="43"/>
  <c r="E16" i="43"/>
  <c r="D16" i="43"/>
  <c r="E15" i="43"/>
  <c r="D15" i="43"/>
  <c r="E14" i="43"/>
  <c r="D14" i="43"/>
  <c r="E13" i="43"/>
  <c r="D13" i="43"/>
  <c r="E12" i="43"/>
  <c r="D12" i="43"/>
  <c r="E11" i="43"/>
  <c r="D11" i="43"/>
  <c r="E10" i="43"/>
  <c r="D10" i="43"/>
  <c r="F127" i="43" l="1"/>
  <c r="F123" i="43"/>
  <c r="F130" i="43"/>
  <c r="F126" i="43"/>
  <c r="F125" i="43" l="1"/>
  <c r="F124" i="43"/>
  <c r="F129" i="43"/>
  <c r="F128" i="43" l="1"/>
  <c r="F122" i="43" l="1"/>
  <c r="F121" i="43"/>
  <c r="J11" i="43" l="1"/>
  <c r="I18" i="38"/>
  <c r="F115" i="43" l="1"/>
  <c r="F118" i="43"/>
  <c r="F120" i="43"/>
  <c r="J16" i="43" l="1"/>
  <c r="I18" i="34"/>
  <c r="J10" i="43"/>
  <c r="I18" i="33"/>
  <c r="I18" i="30"/>
  <c r="J19" i="43"/>
  <c r="F119" i="43"/>
  <c r="F116" i="43"/>
  <c r="F113" i="43"/>
  <c r="F112" i="43"/>
  <c r="J13" i="43" l="1"/>
  <c r="I18" i="40"/>
  <c r="J17" i="43"/>
  <c r="I18" i="35"/>
  <c r="J20" i="43"/>
  <c r="I18" i="39"/>
  <c r="J14" i="43"/>
  <c r="I18" i="27"/>
  <c r="F117" i="43"/>
  <c r="F114" i="43"/>
  <c r="J15" i="43" l="1"/>
  <c r="I18" i="29"/>
  <c r="I18" i="24"/>
  <c r="J18" i="43"/>
  <c r="F111" i="43" l="1"/>
  <c r="I18" i="26" s="1"/>
  <c r="F131" i="43" l="1"/>
  <c r="J12" i="43"/>
  <c r="J28" i="43" s="1"/>
  <c r="F91" i="43"/>
  <c r="F38" i="43"/>
  <c r="F103" i="43"/>
  <c r="F94" i="43"/>
  <c r="F107" i="43"/>
  <c r="F93" i="43"/>
  <c r="F98" i="43"/>
  <c r="F95" i="43"/>
  <c r="F104" i="43"/>
  <c r="F92" i="43"/>
  <c r="F99" i="43"/>
  <c r="F106" i="43"/>
  <c r="F39" i="43"/>
  <c r="F28" i="43"/>
  <c r="F101" i="43"/>
  <c r="F96" i="43"/>
  <c r="F108" i="43"/>
  <c r="F40" i="43"/>
  <c r="F29" i="43"/>
  <c r="F97" i="43"/>
  <c r="F42" i="43"/>
  <c r="F43" i="43"/>
  <c r="F105" i="43"/>
  <c r="F22" i="43" l="1"/>
  <c r="F102" i="43"/>
  <c r="F100" i="43"/>
  <c r="F41" i="43"/>
  <c r="F36" i="43"/>
  <c r="F24" i="43"/>
  <c r="F23" i="43"/>
  <c r="F17" i="43"/>
  <c r="F19" i="43"/>
  <c r="F26" i="43"/>
  <c r="F25" i="43"/>
  <c r="F16" i="43"/>
  <c r="F27" i="43"/>
  <c r="F15" i="43"/>
  <c r="F18" i="43" l="1"/>
  <c r="F14" i="43"/>
  <c r="F13" i="43"/>
  <c r="F21" i="43"/>
  <c r="F20" i="43"/>
  <c r="F76" i="43" l="1"/>
  <c r="F45" i="43"/>
  <c r="F75" i="43"/>
  <c r="F53" i="43"/>
  <c r="F69" i="43"/>
  <c r="F46" i="43"/>
  <c r="F82" i="43"/>
  <c r="F81" i="43"/>
  <c r="F51" i="43"/>
  <c r="F90" i="43"/>
  <c r="F44" i="43"/>
  <c r="F83" i="43"/>
  <c r="F55" i="43"/>
  <c r="F68" i="43"/>
  <c r="F70" i="43"/>
  <c r="F65" i="43"/>
  <c r="F67" i="43"/>
  <c r="F47" i="43"/>
  <c r="F74" i="43"/>
  <c r="F80" i="43"/>
  <c r="F73" i="43"/>
  <c r="F63" i="43"/>
  <c r="F78" i="43"/>
  <c r="F49" i="43"/>
  <c r="F72" i="43"/>
  <c r="F66" i="43"/>
  <c r="F79" i="43"/>
  <c r="F71" i="43"/>
  <c r="F52" i="43"/>
  <c r="F48" i="43" l="1"/>
  <c r="F56" i="43"/>
  <c r="F50" i="43"/>
  <c r="F77" i="43"/>
  <c r="F54" i="43"/>
  <c r="F32" i="43" l="1"/>
  <c r="F33" i="43"/>
  <c r="F35" i="43"/>
  <c r="F31" i="43"/>
  <c r="F30" i="43"/>
  <c r="F34" i="43"/>
  <c r="F57" i="43" l="1"/>
  <c r="I13" i="43" s="1"/>
  <c r="F89" i="43"/>
  <c r="F59" i="43"/>
  <c r="F109" i="43"/>
  <c r="F85" i="43"/>
  <c r="I17" i="30" s="1"/>
  <c r="I27" i="30" s="1"/>
  <c r="L19" i="43" s="1"/>
  <c r="F86" i="43"/>
  <c r="F88" i="43"/>
  <c r="F62" i="43"/>
  <c r="F84" i="43"/>
  <c r="F58" i="43"/>
  <c r="F60" i="43"/>
  <c r="F61" i="43"/>
  <c r="F37" i="43"/>
  <c r="I17" i="29" s="1"/>
  <c r="I27" i="29" s="1"/>
  <c r="L15" i="43" s="1"/>
  <c r="F64" i="43"/>
  <c r="I17" i="39" s="1"/>
  <c r="I27" i="39" s="1"/>
  <c r="L20" i="43" s="1"/>
  <c r="F87" i="43"/>
  <c r="F12" i="43"/>
  <c r="I17" i="40" l="1"/>
  <c r="I27" i="40" s="1"/>
  <c r="L13" i="43" s="1"/>
  <c r="I12" i="43"/>
  <c r="K12" i="43" s="1"/>
  <c r="I17" i="26"/>
  <c r="I27" i="26" s="1"/>
  <c r="L12" i="43" s="1"/>
  <c r="I16" i="43"/>
  <c r="K16" i="43" s="1"/>
  <c r="I17" i="34"/>
  <c r="I27" i="34" s="1"/>
  <c r="L16" i="43" s="1"/>
  <c r="I20" i="43"/>
  <c r="K20" i="43" s="1"/>
  <c r="I17" i="43"/>
  <c r="K17" i="43" s="1"/>
  <c r="I17" i="35"/>
  <c r="I27" i="35" s="1"/>
  <c r="L17" i="43" s="1"/>
  <c r="I18" i="43"/>
  <c r="K18" i="43" s="1"/>
  <c r="I17" i="24"/>
  <c r="I27" i="24" s="1"/>
  <c r="L18" i="43" s="1"/>
  <c r="I15" i="43"/>
  <c r="K15" i="43" s="1"/>
  <c r="N15" i="43" s="1"/>
  <c r="I19" i="43"/>
  <c r="K19" i="43" s="1"/>
  <c r="N19" i="43" s="1"/>
  <c r="I14" i="43"/>
  <c r="K14" i="43" s="1"/>
  <c r="I17" i="27"/>
  <c r="I27" i="27" s="1"/>
  <c r="K13" i="43"/>
  <c r="N13" i="43" s="1"/>
  <c r="F11" i="43"/>
  <c r="N18" i="43" l="1"/>
  <c r="N17" i="43"/>
  <c r="N16" i="43"/>
  <c r="L14" i="43"/>
  <c r="N14" i="43" s="1"/>
  <c r="N20" i="43"/>
  <c r="I11" i="43"/>
  <c r="K11" i="43" s="1"/>
  <c r="I17" i="38"/>
  <c r="I27" i="38" s="1"/>
  <c r="N12" i="43" l="1"/>
  <c r="L11" i="43"/>
  <c r="F10" i="43"/>
  <c r="F110" i="43" l="1"/>
  <c r="F132" i="43" s="1"/>
  <c r="I10" i="43"/>
  <c r="I28" i="43" s="1"/>
  <c r="I17" i="33"/>
  <c r="I27" i="33" s="1"/>
  <c r="N11" i="43" l="1"/>
  <c r="L10" i="43"/>
  <c r="L28" i="43" s="1"/>
  <c r="L29" i="43" s="1"/>
  <c r="K10" i="43"/>
  <c r="N10" i="43" s="1"/>
</calcChain>
</file>

<file path=xl/sharedStrings.xml><?xml version="1.0" encoding="utf-8"?>
<sst xmlns="http://schemas.openxmlformats.org/spreadsheetml/2006/main" count="1053" uniqueCount="85">
  <si>
    <t>Vula:</t>
  </si>
  <si>
    <t>Xhirim</t>
  </si>
  <si>
    <t>NIPT-i</t>
  </si>
  <si>
    <t>Çek</t>
  </si>
  <si>
    <t>Nr. Dokumenti</t>
  </si>
  <si>
    <t>Totali me fjale:</t>
  </si>
  <si>
    <t>Kodi projektit</t>
  </si>
  <si>
    <t>Llogaria ekonomike</t>
  </si>
  <si>
    <t>Kapitulli</t>
  </si>
  <si>
    <t>Grupi</t>
  </si>
  <si>
    <t>Objekti i Shpenzimit</t>
  </si>
  <si>
    <t>NR.</t>
  </si>
  <si>
    <t>Fakt:</t>
  </si>
  <si>
    <t>Plan:</t>
  </si>
  <si>
    <t>Date:</t>
  </si>
  <si>
    <t>Numri i Kuponit:</t>
  </si>
  <si>
    <t>Distrikti (TDO)</t>
  </si>
  <si>
    <t>Kodi i Institucionit</t>
  </si>
  <si>
    <t>Institucioni</t>
  </si>
  <si>
    <t>BANKA RAIFFEISEN sh.a.</t>
  </si>
  <si>
    <t>BANKA TIRANA sh.a.</t>
  </si>
  <si>
    <t>BANKA INTESA SANPAOLO ALBANIA sh.a.</t>
  </si>
  <si>
    <t>BANKA PROCREDIT sh.a.</t>
  </si>
  <si>
    <t>BANKA AMERIKANE E INVESTIMEVE sh.a.</t>
  </si>
  <si>
    <t>BANKA CREDINS sh.a.</t>
  </si>
  <si>
    <t>BANKA UNION sh.a.</t>
  </si>
  <si>
    <t>Entiteti i Qeverisjes</t>
  </si>
  <si>
    <r>
      <t>U</t>
    </r>
    <r>
      <rPr>
        <sz val="22"/>
        <color theme="1"/>
        <rFont val="Consolas"/>
        <family val="3"/>
      </rPr>
      <t xml:space="preserve">RDHËR </t>
    </r>
    <r>
      <rPr>
        <sz val="24"/>
        <color theme="1"/>
        <rFont val="Consolas"/>
        <family val="3"/>
      </rPr>
      <t>- S</t>
    </r>
    <r>
      <rPr>
        <sz val="22"/>
        <color theme="1"/>
        <rFont val="Consolas"/>
        <family val="3"/>
      </rPr>
      <t>HPENZIMI</t>
    </r>
  </si>
  <si>
    <t>Nr:</t>
  </si>
  <si>
    <t>Struktura buxhetore</t>
  </si>
  <si>
    <t>Shuma në lekë</t>
  </si>
  <si>
    <t>Kodi Programit</t>
  </si>
  <si>
    <t>Nën   llogaria</t>
  </si>
  <si>
    <t>Totali në shifra:</t>
  </si>
  <si>
    <t>shifra e totalit me fjale</t>
  </si>
  <si>
    <t>Të dhëna për kreditorin përfitues:</t>
  </si>
  <si>
    <t>Dokumetat bashkëngjitur urdhër shpenzimit:</t>
  </si>
  <si>
    <t>Emri i Përfituesit:</t>
  </si>
  <si>
    <t>Emërtimi</t>
  </si>
  <si>
    <t>Datë Dokumenti</t>
  </si>
  <si>
    <t>Numri i llogarisë bankare</t>
  </si>
  <si>
    <t>Emri i Bankës</t>
  </si>
  <si>
    <t>Adresa e Bankës</t>
  </si>
  <si>
    <t>Listë pagesa  mujore</t>
  </si>
  <si>
    <t>Listë pagesa për bankën</t>
  </si>
  <si>
    <t>PËR INSTITUCIONIN</t>
  </si>
  <si>
    <t>PËR DEGËN E THESARIT</t>
  </si>
  <si>
    <t>Nëpunësi AUTORIZUES</t>
  </si>
  <si>
    <t>Nëpunësi ZBATUES</t>
  </si>
  <si>
    <t>NËPUNESI I THESARIT</t>
  </si>
  <si>
    <t>APROVUAR DATË:</t>
  </si>
  <si>
    <t>( _____Emër Mbiemër_____)</t>
  </si>
  <si>
    <t>firma</t>
  </si>
  <si>
    <t></t>
  </si>
  <si>
    <r>
      <rPr>
        <sz val="9"/>
        <color theme="1"/>
        <rFont val="Consolas"/>
        <family val="3"/>
      </rPr>
      <t xml:space="preserve">Numri i punonjësve  </t>
    </r>
    <r>
      <rPr>
        <b/>
        <sz val="9"/>
        <color theme="1"/>
        <rFont val="Consolas"/>
        <family val="3"/>
      </rPr>
      <t xml:space="preserve">                                        të miratuar në organikë </t>
    </r>
  </si>
  <si>
    <r>
      <rPr>
        <sz val="9"/>
        <color theme="1"/>
        <rFont val="Consolas"/>
        <family val="3"/>
      </rPr>
      <t xml:space="preserve">Numri i punonjësve      </t>
    </r>
    <r>
      <rPr>
        <b/>
        <sz val="9"/>
        <color theme="1"/>
        <rFont val="Consolas"/>
        <family val="3"/>
      </rPr>
      <t xml:space="preserve">                                          mbi numrin organik (me kontratë)</t>
    </r>
  </si>
  <si>
    <t xml:space="preserve"> Paga neto për punonjësit e miratuar në organikë</t>
  </si>
  <si>
    <t xml:space="preserve"> Paga neto e punonjësve me kontratë të përkohëshme mbi numrin organik</t>
  </si>
  <si>
    <t>Shënim: Qelizat për "Nr. i kuponit" dhe "Aprovuar date", plotësohen nga nëpunësi i Degës së Thesarit.
Formati i këtij Urdhër Shpenzimi është miratuar nga Ministri i Financave dhe Ekonomisë me Udhëzimin nr.1 datë 21.05.2021.</t>
  </si>
  <si>
    <t>???</t>
  </si>
  <si>
    <t>Emri i institucionit  ???</t>
  </si>
  <si>
    <t>NIPT-i i institucionit ???</t>
  </si>
  <si>
    <t>Kodi i institucionit ???</t>
  </si>
  <si>
    <t>Kodi i entitetit ???</t>
  </si>
  <si>
    <t>Distrikti ???</t>
  </si>
  <si>
    <t>Emri i përfituesit ???</t>
  </si>
  <si>
    <t xml:space="preserve"> ???</t>
  </si>
  <si>
    <t>IBAN: ???</t>
  </si>
  <si>
    <t xml:space="preserve">Emër Mbiemër                                   </t>
  </si>
  <si>
    <t>në organikë / mbi organikë</t>
  </si>
  <si>
    <t>Accoun Number</t>
  </si>
  <si>
    <t>Bank</t>
  </si>
  <si>
    <t>Paga Neto</t>
  </si>
  <si>
    <t>Totali për punonjësit e miratuar në organikë</t>
  </si>
  <si>
    <t>Totali i punonjësve me kontratë të përkohshme mbi organikë</t>
  </si>
  <si>
    <t>Totali për të gjithë punonjësit</t>
  </si>
  <si>
    <t>Informacion per Bankat (vjen nga liste pagesa)</t>
  </si>
  <si>
    <t>në organikë</t>
  </si>
  <si>
    <t>mbi organikë</t>
  </si>
  <si>
    <t>shuma</t>
  </si>
  <si>
    <t>Urdher Shpenzimi</t>
  </si>
  <si>
    <t>BANKA E BASHKUAR E SHQIPËRISË sh.a.</t>
  </si>
  <si>
    <t>BANKA E PARË E INVESTIMEVE ALBANIA sh.a.</t>
  </si>
  <si>
    <t>BANKA KOMBËTARE TREGTARE sh.a.</t>
  </si>
  <si>
    <t>BANKA OTP ALBANIA sh.a.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</si>
</sst>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_);_(@_)"/>
  </numFmts>
  <fonts count="53" x14ac:knownFonts="1"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 tint="0.249977111117893"/>
      <name val="Consolas"/>
      <family val="3"/>
    </font>
    <font>
      <sz val="12"/>
      <color rgb="FF0000FF"/>
      <name val="Consolas"/>
      <family val="3"/>
    </font>
    <font>
      <b/>
      <sz val="12"/>
      <color rgb="FFFF0000"/>
      <name val="Consolas"/>
      <family val="3"/>
    </font>
    <font>
      <sz val="11"/>
      <color rgb="FF0000FF"/>
      <name val="Consolas"/>
      <family val="3"/>
    </font>
    <font>
      <sz val="11"/>
      <color theme="1"/>
      <name val="Consolas"/>
      <family val="3"/>
    </font>
    <font>
      <b/>
      <sz val="11"/>
      <color theme="1"/>
      <name val="Consolas"/>
      <family val="3"/>
    </font>
    <font>
      <sz val="14"/>
      <color rgb="FFFF0000"/>
      <name val="Consolas"/>
      <family val="3"/>
    </font>
    <font>
      <sz val="24"/>
      <color theme="1"/>
      <name val="Consolas"/>
      <family val="3"/>
    </font>
    <font>
      <sz val="22"/>
      <color theme="1"/>
      <name val="Consolas"/>
      <family val="3"/>
    </font>
    <font>
      <sz val="12"/>
      <color theme="1"/>
      <name val="Consolas"/>
      <family val="3"/>
    </font>
    <font>
      <sz val="14"/>
      <color rgb="FF0000FF"/>
      <name val="Consolas"/>
      <family val="3"/>
    </font>
    <font>
      <sz val="10"/>
      <color theme="1"/>
      <name val="Consolas"/>
      <family val="3"/>
    </font>
    <font>
      <sz val="12"/>
      <name val="Consolas"/>
      <family val="3"/>
    </font>
    <font>
      <sz val="14"/>
      <name val="Consolas"/>
      <family val="3"/>
    </font>
    <font>
      <sz val="11"/>
      <color theme="1" tint="0.249977111117893"/>
      <name val="Consolas"/>
      <family val="3"/>
    </font>
    <font>
      <sz val="10"/>
      <color theme="1" tint="0.249977111117893"/>
      <name val="Consolas"/>
      <family val="3"/>
    </font>
    <font>
      <sz val="12"/>
      <color rgb="FF0070C0"/>
      <name val="Consolas"/>
      <family val="3"/>
    </font>
    <font>
      <b/>
      <sz val="12"/>
      <name val="Consolas"/>
      <family val="3"/>
    </font>
    <font>
      <b/>
      <sz val="14"/>
      <name val="Consolas"/>
      <family val="3"/>
    </font>
    <font>
      <sz val="10"/>
      <name val="Consolas"/>
      <family val="3"/>
    </font>
    <font>
      <b/>
      <sz val="12"/>
      <color theme="1" tint="0.249977111117893"/>
      <name val="Consolas"/>
      <family val="3"/>
    </font>
    <font>
      <b/>
      <sz val="12"/>
      <color theme="1"/>
      <name val="Consolas"/>
      <family val="3"/>
    </font>
    <font>
      <sz val="12"/>
      <color rgb="FFC00000"/>
      <name val="Consolas"/>
      <family val="3"/>
    </font>
    <font>
      <b/>
      <sz val="10"/>
      <color theme="1" tint="0.249977111117893"/>
      <name val="Consolas"/>
      <family val="3"/>
    </font>
    <font>
      <b/>
      <sz val="14"/>
      <color theme="1"/>
      <name val="Consolas"/>
      <family val="3"/>
    </font>
    <font>
      <b/>
      <sz val="9"/>
      <color theme="1"/>
      <name val="Consolas"/>
      <family val="3"/>
    </font>
    <font>
      <sz val="9"/>
      <color theme="1"/>
      <name val="Consolas"/>
      <family val="3"/>
    </font>
    <font>
      <sz val="10"/>
      <color theme="0" tint="-0.499984740745262"/>
      <name val="Consolas"/>
      <family val="3"/>
    </font>
    <font>
      <sz val="11"/>
      <name val="Consolas"/>
      <family val="3"/>
    </font>
    <font>
      <sz val="8"/>
      <name val="Consolas"/>
      <family val="3"/>
    </font>
    <font>
      <sz val="8"/>
      <color theme="1"/>
      <name val="Consolas"/>
      <family val="3"/>
    </font>
    <font>
      <b/>
      <sz val="11"/>
      <color rgb="FF0000FF"/>
      <name val="Consolas"/>
      <family val="3"/>
    </font>
    <font>
      <b/>
      <sz val="18"/>
      <color rgb="FF00B0F0"/>
      <name val="Calibri Light"/>
      <family val="2"/>
    </font>
    <font>
      <b/>
      <sz val="18"/>
      <name val="Calibri Light"/>
      <family val="2"/>
    </font>
    <font>
      <sz val="12"/>
      <color theme="1"/>
      <name val="Calibri Light"/>
      <family val="2"/>
    </font>
    <font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4"/>
      <name val="Calibri"/>
      <family val="2"/>
      <scheme val="minor"/>
    </font>
    <font>
      <b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0070C0"/>
      <name val="Calibri"/>
      <family val="2"/>
      <scheme val="minor"/>
    </font>
    <font>
      <b/>
      <sz val="12"/>
      <color rgb="FF0070C0"/>
      <name val="Calibri Light"/>
      <family val="2"/>
    </font>
    <font>
      <b/>
      <sz val="14"/>
      <color theme="1"/>
      <name val="Calibri Light"/>
      <family val="2"/>
    </font>
    <font>
      <sz val="11"/>
      <color theme="1"/>
      <name val="Calibri Light"/>
      <family val="2"/>
    </font>
    <font>
      <b/>
      <sz val="12"/>
      <name val="Calibri"/>
      <family val="2"/>
      <scheme val="minor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0"/>
      <color rgb="FF0000FF"/>
      <name val="Calibri"/>
      <family val="2"/>
      <scheme val="minor"/>
    </font>
    <font>
      <b/>
      <sz val="12"/>
      <color rgb="FFFF0000"/>
      <name val="Calibri Light"/>
      <family val="2"/>
    </font>
    <font>
      <b/>
      <sz val="12"/>
      <color rgb="FFFFFF00"/>
      <name val="Calibri Light"/>
      <family val="2"/>
    </font>
    <font>
      <b/>
      <sz val="18"/>
      <color rgb="FF0000FF"/>
      <name val="Calibri Light"/>
      <family val="2"/>
    </font>
  </fonts>
  <fills count="8">
    <fill>
      <patternFill patternType="none"/>
    </fill>
    <fill>
      <patternFill patternType="gray125"/>
    </fill>
    <fill>
      <patternFill patternType="lightUp">
        <fgColor rgb="FFFDF0E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4" tint="0.79998168889431442"/>
        <bgColor indexed="65"/>
      </patternFill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thin">
        <color theme="1" tint="0.249977111117893"/>
      </right>
      <top/>
      <bottom style="dashed">
        <color theme="0" tint="-0.499984740745262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dashed">
        <color theme="0" tint="-0.499984740745262"/>
      </bottom>
      <diagonal/>
    </border>
    <border>
      <left style="medium">
        <color theme="1" tint="0.249977111117893"/>
      </left>
      <right style="thin">
        <color indexed="64"/>
      </right>
      <top style="medium">
        <color theme="1" tint="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77111117893"/>
      </top>
      <bottom/>
      <diagonal/>
    </border>
    <border>
      <left/>
      <right/>
      <top style="medium">
        <color theme="1" tint="0.249977111117893"/>
      </top>
      <bottom/>
      <diagonal/>
    </border>
    <border>
      <left/>
      <right style="medium">
        <color theme="1" tint="0.249977111117893"/>
      </right>
      <top style="medium">
        <color theme="1" tint="0.249977111117893"/>
      </top>
      <bottom/>
      <diagonal/>
    </border>
    <border>
      <left style="medium">
        <color theme="1" tint="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77111117893"/>
      </left>
      <right style="thin">
        <color theme="1" tint="0.499984740745262"/>
      </right>
      <top style="medium">
        <color theme="1" tint="0.249977111117893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249977111117893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249977111117893"/>
      </top>
      <bottom style="thin">
        <color theme="1" tint="0.499984740745262"/>
      </bottom>
      <diagonal/>
    </border>
    <border>
      <left/>
      <right/>
      <top style="medium">
        <color theme="1" tint="0.249977111117893"/>
      </top>
      <bottom style="thin">
        <color theme="1" tint="0.499984740745262"/>
      </bottom>
      <diagonal/>
    </border>
    <border>
      <left/>
      <right style="medium">
        <color theme="1" tint="0.249977111117893"/>
      </right>
      <top style="medium">
        <color theme="1" tint="0.249977111117893"/>
      </top>
      <bottom style="thin">
        <color theme="1" tint="0.499984740745262"/>
      </bottom>
      <diagonal/>
    </border>
    <border>
      <left style="medium">
        <color theme="1" tint="0.249977111117893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249977111117893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249977111117893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theme="1" tint="0.249977111117893"/>
      </right>
      <top style="thin">
        <color theme="1" tint="0.499984740745262"/>
      </top>
      <bottom style="medium">
        <color indexed="64"/>
      </bottom>
      <diagonal/>
    </border>
    <border>
      <left style="medium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0" tint="-0.249977111117893"/>
      </right>
      <top/>
      <bottom style="thin">
        <color theme="1" tint="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1" tint="0.249977111117893"/>
      </bottom>
      <diagonal/>
    </border>
    <border>
      <left/>
      <right style="medium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/>
      <top/>
      <bottom style="medium">
        <color theme="1" tint="0.249977111117893"/>
      </bottom>
      <diagonal/>
    </border>
    <border>
      <left/>
      <right/>
      <top/>
      <bottom style="medium">
        <color theme="1" tint="0.249977111117893"/>
      </bottom>
      <diagonal/>
    </border>
    <border>
      <left/>
      <right style="thin">
        <color theme="0" tint="-0.249977111117893"/>
      </right>
      <top/>
      <bottom style="medium">
        <color theme="1" tint="0.249977111117893"/>
      </bottom>
      <diagonal/>
    </border>
    <border>
      <left/>
      <right style="medium">
        <color theme="1" tint="0.249977111117893"/>
      </right>
      <top/>
      <bottom style="medium">
        <color theme="1" tint="0.249977111117893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 tint="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77111117893"/>
      </top>
      <bottom style="thin">
        <color indexed="64"/>
      </bottom>
      <diagonal/>
    </border>
    <border>
      <left/>
      <right style="medium">
        <color theme="1"/>
      </right>
      <top style="medium">
        <color theme="1" tint="0.249977111117893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FE6FF"/>
      </left>
      <right style="medium">
        <color rgb="FF9FE6FF"/>
      </right>
      <top style="medium">
        <color rgb="FF9FE6FF"/>
      </top>
      <bottom style="medium">
        <color rgb="FF9FE6FF"/>
      </bottom>
      <diagonal/>
    </border>
    <border>
      <left style="medium">
        <color rgb="FF9FE6FF"/>
      </left>
      <right style="thin">
        <color rgb="FF9FE6FF"/>
      </right>
      <top style="medium">
        <color rgb="FF9FE6FF"/>
      </top>
      <bottom style="medium">
        <color rgb="FF9FE6FF"/>
      </bottom>
      <diagonal/>
    </border>
    <border>
      <left/>
      <right style="thin">
        <color rgb="FF9FE6FF"/>
      </right>
      <top style="medium">
        <color rgb="FF9FE6FF"/>
      </top>
      <bottom style="medium">
        <color rgb="FF9FE6FF"/>
      </bottom>
      <diagonal/>
    </border>
    <border>
      <left style="thin">
        <color rgb="FF9FE6FF"/>
      </left>
      <right style="thin">
        <color rgb="FF9FE6FF"/>
      </right>
      <top style="medium">
        <color rgb="FF9FE6FF"/>
      </top>
      <bottom style="medium">
        <color rgb="FF9FE6FF"/>
      </bottom>
      <diagonal/>
    </border>
    <border>
      <left style="thin">
        <color rgb="FF9FE6FF"/>
      </left>
      <right style="medium">
        <color rgb="FF9FE6FF"/>
      </right>
      <top style="medium">
        <color rgb="FF9FE6FF"/>
      </top>
      <bottom style="medium">
        <color rgb="FF9FE6FF"/>
      </bottom>
      <diagonal/>
    </border>
    <border>
      <left style="medium">
        <color rgb="FF9FE6FF"/>
      </left>
      <right/>
      <top/>
      <bottom/>
      <diagonal/>
    </border>
    <border>
      <left/>
      <right style="medium">
        <color rgb="FF9FE6FF"/>
      </right>
      <top/>
      <bottom/>
      <diagonal/>
    </border>
    <border>
      <left style="medium">
        <color rgb="FF9FE6FF"/>
      </left>
      <right style="dashed">
        <color rgb="FFD2FFFF"/>
      </right>
      <top style="thin">
        <color rgb="FF9FE6FF"/>
      </top>
      <bottom style="thin">
        <color rgb="FF9FE6FF"/>
      </bottom>
      <diagonal/>
    </border>
    <border>
      <left/>
      <right style="dashed">
        <color rgb="FFD2FFFF"/>
      </right>
      <top style="thin">
        <color rgb="FF9FE6FF"/>
      </top>
      <bottom style="thin">
        <color rgb="FF9FE6FF"/>
      </bottom>
      <diagonal/>
    </border>
    <border>
      <left style="dashed">
        <color rgb="FFD2FFFF"/>
      </left>
      <right style="dashed">
        <color rgb="FFD2FFFF"/>
      </right>
      <top style="thin">
        <color rgb="FF9FE6FF"/>
      </top>
      <bottom style="thin">
        <color rgb="FF9FE6FF"/>
      </bottom>
      <diagonal/>
    </border>
    <border>
      <left style="dashed">
        <color rgb="FFD2FFFF"/>
      </left>
      <right style="medium">
        <color rgb="FF9FE6FF"/>
      </right>
      <top style="thin">
        <color rgb="FF9FE6FF"/>
      </top>
      <bottom style="thin">
        <color rgb="FF9FE6FF"/>
      </bottom>
      <diagonal/>
    </border>
    <border>
      <left style="medium">
        <color rgb="FF9FE6FF"/>
      </left>
      <right style="dashed">
        <color rgb="FFD2FFFF"/>
      </right>
      <top/>
      <bottom style="thin">
        <color rgb="FF9FE6FF"/>
      </bottom>
      <diagonal/>
    </border>
    <border>
      <left/>
      <right style="dashed">
        <color rgb="FFD2FFFF"/>
      </right>
      <top/>
      <bottom style="thin">
        <color rgb="FF9FE6FF"/>
      </bottom>
      <diagonal/>
    </border>
    <border>
      <left style="dashed">
        <color rgb="FFD2FFFF"/>
      </left>
      <right style="dashed">
        <color rgb="FFD2FFFF"/>
      </right>
      <top/>
      <bottom style="thin">
        <color rgb="FF9FE6FF"/>
      </bottom>
      <diagonal/>
    </border>
    <border>
      <left style="dashed">
        <color rgb="FFD2FFFF"/>
      </left>
      <right style="medium">
        <color rgb="FF9FE6FF"/>
      </right>
      <top/>
      <bottom style="thin">
        <color rgb="FF9FE6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9FE6FF"/>
      </bottom>
      <diagonal/>
    </border>
    <border>
      <left/>
      <right style="medium">
        <color indexed="64"/>
      </right>
      <top style="medium">
        <color rgb="FF9FE6FF"/>
      </top>
      <bottom style="medium">
        <color rgb="FF9FE6FF"/>
      </bottom>
      <diagonal/>
    </border>
    <border>
      <left/>
      <right style="medium">
        <color indexed="64"/>
      </right>
      <top style="thin">
        <color rgb="FF9FE6FF"/>
      </top>
      <bottom style="thin">
        <color rgb="FF9FE6FF"/>
      </bottom>
      <diagonal/>
    </border>
    <border>
      <left/>
      <right style="medium">
        <color indexed="64"/>
      </right>
      <top style="thin">
        <color rgb="FF9FE6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9FE6FF"/>
      </bottom>
      <diagonal/>
    </border>
    <border>
      <left style="medium">
        <color indexed="64"/>
      </left>
      <right/>
      <top style="medium">
        <color rgb="FF9FE6FF"/>
      </top>
      <bottom style="medium">
        <color rgb="FF9FE6FF"/>
      </bottom>
      <diagonal/>
    </border>
    <border>
      <left style="medium">
        <color indexed="64"/>
      </left>
      <right/>
      <top style="thin">
        <color rgb="FF9FE6FF"/>
      </top>
      <bottom style="thin">
        <color rgb="FF9FE6FF"/>
      </bottom>
      <diagonal/>
    </border>
    <border>
      <left style="medium">
        <color indexed="64"/>
      </left>
      <right/>
      <top style="thin">
        <color rgb="FF9FE6FF"/>
      </top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medium">
        <color rgb="FF9FE6FF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rgb="FF9FE6FF"/>
      </top>
      <bottom style="medium">
        <color rgb="FF9FE6FF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rgb="FF9FE6FF"/>
      </top>
      <bottom style="thin">
        <color rgb="FF9FE6FF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rgb="FF9FE6FF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rgb="FF0000FF"/>
      </bottom>
      <diagonal/>
    </border>
    <border>
      <left/>
      <right/>
      <top/>
      <bottom style="medium">
        <color rgb="FF0000FF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0"/>
  </cellStyleXfs>
  <cellXfs count="251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indent="1"/>
    </xf>
    <xf numFmtId="0" fontId="6" fillId="0" borderId="0" xfId="1" applyFont="1"/>
    <xf numFmtId="0" fontId="2" fillId="0" borderId="30" xfId="1" applyFont="1" applyBorder="1" applyAlignment="1">
      <alignment horizontal="left" vertical="center" indent="1"/>
    </xf>
    <xf numFmtId="0" fontId="2" fillId="0" borderId="31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7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1" fillId="0" borderId="0" xfId="1" applyFont="1"/>
    <xf numFmtId="0" fontId="7" fillId="0" borderId="34" xfId="1" applyFont="1" applyBorder="1" applyAlignment="1">
      <alignment horizontal="right" vertical="center"/>
    </xf>
    <xf numFmtId="0" fontId="7" fillId="0" borderId="0" xfId="1" applyFont="1"/>
    <xf numFmtId="0" fontId="2" fillId="0" borderId="43" xfId="1" applyFont="1" applyBorder="1" applyAlignment="1">
      <alignment horizontal="center" wrapText="1"/>
    </xf>
    <xf numFmtId="0" fontId="2" fillId="0" borderId="43" xfId="1" applyFont="1" applyBorder="1" applyAlignment="1">
      <alignment horizontal="center"/>
    </xf>
    <xf numFmtId="0" fontId="14" fillId="0" borderId="46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14" fillId="0" borderId="47" xfId="1" quotePrefix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0" xfId="1" quotePrefix="1" applyFont="1" applyBorder="1" applyAlignment="1">
      <alignment horizontal="center" vertical="center"/>
    </xf>
    <xf numFmtId="41" fontId="15" fillId="0" borderId="20" xfId="1" applyNumberFormat="1" applyFont="1" applyBorder="1" applyAlignment="1">
      <alignment horizontal="left" vertical="center" indent="1"/>
    </xf>
    <xf numFmtId="0" fontId="14" fillId="0" borderId="53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41" fontId="15" fillId="0" borderId="19" xfId="1" applyNumberFormat="1" applyFont="1" applyBorder="1" applyAlignment="1">
      <alignment horizontal="left" vertical="center" indent="1"/>
    </xf>
    <xf numFmtId="0" fontId="17" fillId="0" borderId="55" xfId="1" applyFont="1" applyBorder="1" applyAlignment="1">
      <alignment horizontal="center" vertical="center"/>
    </xf>
    <xf numFmtId="0" fontId="18" fillId="0" borderId="28" xfId="1" applyFont="1" applyBorder="1" applyAlignment="1">
      <alignment vertical="center"/>
    </xf>
    <xf numFmtId="0" fontId="19" fillId="0" borderId="56" xfId="1" applyFont="1" applyBorder="1" applyAlignment="1">
      <alignment horizontal="right" vertical="center" indent="2"/>
    </xf>
    <xf numFmtId="41" fontId="20" fillId="0" borderId="57" xfId="1" applyNumberFormat="1" applyFont="1" applyBorder="1" applyAlignment="1">
      <alignment horizontal="right" vertical="center"/>
    </xf>
    <xf numFmtId="0" fontId="13" fillId="0" borderId="0" xfId="1" applyFont="1" applyAlignment="1">
      <alignment horizontal="right"/>
    </xf>
    <xf numFmtId="164" fontId="11" fillId="0" borderId="0" xfId="2" applyNumberFormat="1" applyFont="1" applyFill="1" applyBorder="1"/>
    <xf numFmtId="0" fontId="23" fillId="0" borderId="0" xfId="1" applyFont="1"/>
    <xf numFmtId="0" fontId="2" fillId="0" borderId="13" xfId="1" applyFont="1" applyBorder="1" applyAlignment="1">
      <alignment horizontal="left" vertical="center" indent="1"/>
    </xf>
    <xf numFmtId="0" fontId="23" fillId="0" borderId="12" xfId="1" applyFont="1" applyBorder="1"/>
    <xf numFmtId="0" fontId="23" fillId="0" borderId="8" xfId="1" applyFont="1" applyBorder="1"/>
    <xf numFmtId="164" fontId="2" fillId="0" borderId="66" xfId="2" applyNumberFormat="1" applyFont="1" applyFill="1" applyBorder="1" applyAlignment="1">
      <alignment vertical="center"/>
    </xf>
    <xf numFmtId="164" fontId="2" fillId="0" borderId="70" xfId="2" applyNumberFormat="1" applyFont="1" applyFill="1" applyBorder="1" applyAlignment="1">
      <alignment vertical="center"/>
    </xf>
    <xf numFmtId="0" fontId="11" fillId="0" borderId="12" xfId="1" applyFont="1" applyBorder="1"/>
    <xf numFmtId="0" fontId="11" fillId="0" borderId="10" xfId="1" applyFont="1" applyBorder="1"/>
    <xf numFmtId="0" fontId="2" fillId="0" borderId="7" xfId="1" applyFont="1" applyBorder="1" applyAlignment="1">
      <alignment horizontal="left" vertical="center" indent="1"/>
    </xf>
    <xf numFmtId="0" fontId="11" fillId="0" borderId="6" xfId="1" applyFont="1" applyBorder="1"/>
    <xf numFmtId="0" fontId="11" fillId="0" borderId="4" xfId="1" applyFont="1" applyBorder="1"/>
    <xf numFmtId="164" fontId="2" fillId="0" borderId="72" xfId="2" applyNumberFormat="1" applyFont="1" applyFill="1" applyBorder="1" applyAlignment="1">
      <alignment vertical="center" wrapText="1"/>
    </xf>
    <xf numFmtId="0" fontId="23" fillId="0" borderId="0" xfId="1" applyFont="1" applyAlignment="1">
      <alignment horizontal="left" vertical="center" indent="1"/>
    </xf>
    <xf numFmtId="0" fontId="24" fillId="0" borderId="0" xfId="1" quotePrefix="1" applyFont="1" applyAlignment="1">
      <alignment horizontal="left" vertical="center" indent="1"/>
    </xf>
    <xf numFmtId="0" fontId="24" fillId="0" borderId="0" xfId="1" applyFont="1" applyAlignment="1">
      <alignment horizontal="left" vertical="center" indent="1"/>
    </xf>
    <xf numFmtId="164" fontId="2" fillId="0" borderId="0" xfId="2" applyNumberFormat="1" applyFont="1" applyFill="1" applyBorder="1" applyAlignment="1">
      <alignment vertical="center" wrapText="1"/>
    </xf>
    <xf numFmtId="164" fontId="2" fillId="0" borderId="0" xfId="2" applyNumberFormat="1" applyFont="1" applyFill="1" applyBorder="1" applyAlignment="1">
      <alignment horizontal="center"/>
    </xf>
    <xf numFmtId="0" fontId="2" fillId="0" borderId="16" xfId="1" applyFont="1" applyBorder="1" applyAlignment="1">
      <alignment horizontal="left" vertical="center" indent="1"/>
    </xf>
    <xf numFmtId="0" fontId="11" fillId="0" borderId="15" xfId="1" applyFont="1" applyBorder="1"/>
    <xf numFmtId="0" fontId="11" fillId="0" borderId="76" xfId="1" applyFont="1" applyBorder="1"/>
    <xf numFmtId="164" fontId="16" fillId="0" borderId="0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/>
    </xf>
    <xf numFmtId="0" fontId="22" fillId="0" borderId="0" xfId="1" applyFont="1"/>
    <xf numFmtId="0" fontId="3" fillId="0" borderId="0" xfId="1" applyFont="1"/>
    <xf numFmtId="0" fontId="17" fillId="0" borderId="0" xfId="1" applyFont="1"/>
    <xf numFmtId="0" fontId="25" fillId="0" borderId="0" xfId="1" applyFont="1" applyAlignment="1">
      <alignment horizontal="left" indent="1"/>
    </xf>
    <xf numFmtId="0" fontId="17" fillId="0" borderId="0" xfId="1" applyFont="1" applyAlignment="1">
      <alignment horizontal="right"/>
    </xf>
    <xf numFmtId="0" fontId="16" fillId="0" borderId="0" xfId="1" applyFont="1"/>
    <xf numFmtId="0" fontId="25" fillId="0" borderId="0" xfId="1" applyFont="1" applyAlignment="1">
      <alignment horizontal="center"/>
    </xf>
    <xf numFmtId="0" fontId="11" fillId="0" borderId="0" xfId="1" applyFont="1" applyAlignment="1">
      <alignment horizontal="right" vertical="top"/>
    </xf>
    <xf numFmtId="0" fontId="11" fillId="0" borderId="0" xfId="1" applyFont="1" applyAlignment="1">
      <alignment horizontal="right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12" fillId="0" borderId="35" xfId="1" applyFont="1" applyBorder="1" applyAlignment="1">
      <alignment horizontal="left" vertical="center" indent="3"/>
    </xf>
    <xf numFmtId="0" fontId="7" fillId="0" borderId="36" xfId="1" applyFont="1" applyBorder="1" applyAlignment="1">
      <alignment horizontal="right" vertical="center"/>
    </xf>
    <xf numFmtId="0" fontId="29" fillId="0" borderId="0" xfId="1" applyFont="1" applyAlignment="1">
      <alignment horizontal="right" indent="1"/>
    </xf>
    <xf numFmtId="164" fontId="2" fillId="0" borderId="5" xfId="2" applyNumberFormat="1" applyFont="1" applyFill="1" applyBorder="1" applyAlignment="1">
      <alignment vertical="center" wrapText="1"/>
    </xf>
    <xf numFmtId="0" fontId="2" fillId="0" borderId="26" xfId="2" applyNumberFormat="1" applyFont="1" applyFill="1" applyBorder="1" applyAlignment="1">
      <alignment horizontal="left" vertical="center" wrapText="1" indent="1"/>
    </xf>
    <xf numFmtId="164" fontId="2" fillId="0" borderId="11" xfId="2" applyNumberFormat="1" applyFont="1" applyFill="1" applyBorder="1" applyAlignment="1">
      <alignment vertical="center" wrapText="1"/>
    </xf>
    <xf numFmtId="41" fontId="15" fillId="0" borderId="47" xfId="1" applyNumberFormat="1" applyFont="1" applyBorder="1" applyAlignment="1">
      <alignment horizontal="right" vertical="center" indent="1"/>
    </xf>
    <xf numFmtId="41" fontId="15" fillId="0" borderId="20" xfId="1" applyNumberFormat="1" applyFont="1" applyBorder="1" applyAlignment="1">
      <alignment horizontal="right" vertical="center" indent="1"/>
    </xf>
    <xf numFmtId="0" fontId="16" fillId="0" borderId="0" xfId="1" applyFont="1" applyAlignment="1">
      <alignment vertical="center"/>
    </xf>
    <xf numFmtId="0" fontId="4" fillId="0" borderId="0" xfId="1" applyFont="1" applyAlignment="1">
      <alignment horizontal="left" vertical="center" indent="1"/>
    </xf>
    <xf numFmtId="0" fontId="6" fillId="0" borderId="0" xfId="1" applyFont="1" applyAlignment="1">
      <alignment horizontal="center"/>
    </xf>
    <xf numFmtId="0" fontId="2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5" fontId="30" fillId="0" borderId="0" xfId="1" applyNumberFormat="1" applyFont="1" applyAlignment="1">
      <alignment horizontal="left" vertical="center" wrapText="1"/>
    </xf>
    <xf numFmtId="165" fontId="21" fillId="0" borderId="0" xfId="1" applyNumberFormat="1" applyFont="1" applyAlignment="1">
      <alignment horizontal="left" vertical="center" wrapText="1"/>
    </xf>
    <xf numFmtId="41" fontId="14" fillId="0" borderId="0" xfId="1" applyNumberFormat="1" applyFont="1" applyAlignment="1">
      <alignment horizontal="left" vertical="center"/>
    </xf>
    <xf numFmtId="164" fontId="11" fillId="0" borderId="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/>
    </xf>
    <xf numFmtId="0" fontId="32" fillId="0" borderId="0" xfId="1" applyFont="1" applyAlignment="1">
      <alignment horizontal="center" vertical="top" wrapText="1"/>
    </xf>
    <xf numFmtId="0" fontId="0" fillId="5" borderId="0" xfId="0" applyFill="1"/>
    <xf numFmtId="0" fontId="36" fillId="5" borderId="0" xfId="1" applyFont="1" applyFill="1" applyAlignment="1">
      <alignment horizontal="center"/>
    </xf>
    <xf numFmtId="0" fontId="37" fillId="5" borderId="0" xfId="1" applyFont="1" applyFill="1" applyAlignment="1">
      <alignment horizontal="center"/>
    </xf>
    <xf numFmtId="0" fontId="38" fillId="5" borderId="0" xfId="1" applyFont="1" applyFill="1"/>
    <xf numFmtId="0" fontId="38" fillId="5" borderId="0" xfId="1" applyFont="1" applyFill="1" applyAlignment="1">
      <alignment horizontal="center"/>
    </xf>
    <xf numFmtId="0" fontId="36" fillId="5" borderId="0" xfId="1" applyFont="1" applyFill="1"/>
    <xf numFmtId="0" fontId="39" fillId="0" borderId="85" xfId="1" applyFont="1" applyBorder="1" applyAlignment="1">
      <alignment horizontal="left" wrapText="1" indent="1"/>
    </xf>
    <xf numFmtId="0" fontId="39" fillId="0" borderId="85" xfId="1" applyFont="1" applyBorder="1" applyAlignment="1">
      <alignment horizontal="center" wrapText="1"/>
    </xf>
    <xf numFmtId="0" fontId="40" fillId="0" borderId="86" xfId="1" quotePrefix="1" applyFont="1" applyBorder="1" applyAlignment="1">
      <alignment horizontal="center" vertical="center" wrapText="1"/>
    </xf>
    <xf numFmtId="0" fontId="40" fillId="0" borderId="87" xfId="1" quotePrefix="1" applyFont="1" applyBorder="1" applyAlignment="1">
      <alignment horizontal="center" vertical="center" wrapText="1"/>
    </xf>
    <xf numFmtId="0" fontId="40" fillId="0" borderId="88" xfId="1" quotePrefix="1" applyFont="1" applyBorder="1" applyAlignment="1">
      <alignment horizontal="center" vertical="center" wrapText="1"/>
    </xf>
    <xf numFmtId="0" fontId="40" fillId="0" borderId="89" xfId="1" quotePrefix="1" applyFont="1" applyBorder="1" applyAlignment="1">
      <alignment horizontal="center" vertical="center" wrapText="1"/>
    </xf>
    <xf numFmtId="0" fontId="41" fillId="0" borderId="90" xfId="1" applyFont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1" fillId="0" borderId="91" xfId="1" applyFont="1" applyBorder="1" applyAlignment="1">
      <alignment horizontal="center" vertical="center"/>
    </xf>
    <xf numFmtId="41" fontId="42" fillId="0" borderId="92" xfId="1" applyNumberFormat="1" applyFont="1" applyBorder="1" applyAlignment="1">
      <alignment horizontal="left" indent="1"/>
    </xf>
    <xf numFmtId="41" fontId="42" fillId="0" borderId="93" xfId="1" applyNumberFormat="1" applyFont="1" applyBorder="1" applyAlignment="1">
      <alignment horizontal="center"/>
    </xf>
    <xf numFmtId="41" fontId="42" fillId="0" borderId="94" xfId="1" applyNumberFormat="1" applyFont="1" applyBorder="1"/>
    <xf numFmtId="41" fontId="42" fillId="0" borderId="94" xfId="1" applyNumberFormat="1" applyFont="1" applyBorder="1" applyAlignment="1">
      <alignment horizontal="left" indent="1"/>
    </xf>
    <xf numFmtId="0" fontId="38" fillId="0" borderId="9" xfId="1" applyFont="1" applyBorder="1" applyAlignment="1">
      <alignment horizontal="left" vertical="center" indent="1"/>
    </xf>
    <xf numFmtId="0" fontId="38" fillId="0" borderId="12" xfId="1" applyFont="1" applyBorder="1" applyAlignment="1">
      <alignment horizontal="center" vertical="center"/>
    </xf>
    <xf numFmtId="0" fontId="43" fillId="0" borderId="12" xfId="1" applyFont="1" applyBorder="1" applyAlignment="1">
      <alignment vertical="center"/>
    </xf>
    <xf numFmtId="41" fontId="38" fillId="0" borderId="10" xfId="1" applyNumberFormat="1" applyFont="1" applyBorder="1" applyAlignment="1">
      <alignment vertical="center"/>
    </xf>
    <xf numFmtId="41" fontId="42" fillId="0" borderId="96" xfId="1" applyNumberFormat="1" applyFont="1" applyBorder="1" applyAlignment="1">
      <alignment horizontal="left" indent="1"/>
    </xf>
    <xf numFmtId="41" fontId="42" fillId="0" borderId="97" xfId="1" applyNumberFormat="1" applyFont="1" applyBorder="1" applyAlignment="1">
      <alignment horizontal="center"/>
    </xf>
    <xf numFmtId="41" fontId="42" fillId="0" borderId="98" xfId="1" applyNumberFormat="1" applyFont="1" applyBorder="1"/>
    <xf numFmtId="41" fontId="42" fillId="0" borderId="98" xfId="1" applyNumberFormat="1" applyFont="1" applyBorder="1" applyAlignment="1">
      <alignment horizontal="left" indent="1"/>
    </xf>
    <xf numFmtId="0" fontId="38" fillId="0" borderId="100" xfId="1" applyFont="1" applyBorder="1" applyAlignment="1">
      <alignment horizontal="left" vertical="center" indent="1"/>
    </xf>
    <xf numFmtId="0" fontId="38" fillId="0" borderId="1" xfId="1" applyFont="1" applyBorder="1" applyAlignment="1">
      <alignment horizontal="center" vertical="center"/>
    </xf>
    <xf numFmtId="0" fontId="38" fillId="0" borderId="1" xfId="1" applyFont="1" applyBorder="1" applyAlignment="1">
      <alignment vertical="center"/>
    </xf>
    <xf numFmtId="41" fontId="38" fillId="0" borderId="101" xfId="1" applyNumberFormat="1" applyFont="1" applyBorder="1" applyAlignment="1">
      <alignment vertical="center"/>
    </xf>
    <xf numFmtId="0" fontId="44" fillId="0" borderId="102" xfId="1" applyFont="1" applyBorder="1" applyAlignment="1">
      <alignment horizontal="left" vertical="center" indent="1"/>
    </xf>
    <xf numFmtId="0" fontId="38" fillId="0" borderId="103" xfId="1" applyFont="1" applyBorder="1" applyAlignment="1">
      <alignment horizontal="center" vertical="center"/>
    </xf>
    <xf numFmtId="0" fontId="38" fillId="0" borderId="103" xfId="1" applyFont="1" applyBorder="1" applyAlignment="1">
      <alignment vertical="center"/>
    </xf>
    <xf numFmtId="0" fontId="45" fillId="5" borderId="0" xfId="4" applyFill="1"/>
    <xf numFmtId="0" fontId="36" fillId="5" borderId="0" xfId="4" applyFont="1" applyFill="1"/>
    <xf numFmtId="0" fontId="41" fillId="0" borderId="105" xfId="1" applyFont="1" applyBorder="1" applyAlignment="1">
      <alignment horizontal="center" vertical="center"/>
    </xf>
    <xf numFmtId="0" fontId="45" fillId="4" borderId="12" xfId="4" applyFill="1" applyBorder="1" applyAlignment="1">
      <alignment horizontal="center" vertical="center"/>
    </xf>
    <xf numFmtId="41" fontId="47" fillId="6" borderId="0" xfId="1" applyNumberFormat="1" applyFont="1" applyFill="1" applyAlignment="1">
      <alignment vertical="center"/>
    </xf>
    <xf numFmtId="0" fontId="48" fillId="5" borderId="0" xfId="1" applyFont="1" applyFill="1" applyAlignment="1">
      <alignment horizontal="right"/>
    </xf>
    <xf numFmtId="41" fontId="38" fillId="5" borderId="0" xfId="1" applyNumberFormat="1" applyFont="1" applyFill="1"/>
    <xf numFmtId="0" fontId="41" fillId="7" borderId="106" xfId="1" applyFont="1" applyFill="1" applyBorder="1" applyAlignment="1">
      <alignment horizontal="center" vertical="center"/>
    </xf>
    <xf numFmtId="0" fontId="46" fillId="7" borderId="107" xfId="1" applyFont="1" applyFill="1" applyBorder="1" applyAlignment="1">
      <alignment horizontal="center" wrapText="1"/>
    </xf>
    <xf numFmtId="0" fontId="40" fillId="7" borderId="108" xfId="1" quotePrefix="1" applyFont="1" applyFill="1" applyBorder="1" applyAlignment="1">
      <alignment horizontal="center" vertical="center" wrapText="1"/>
    </xf>
    <xf numFmtId="41" fontId="42" fillId="7" borderId="109" xfId="1" applyNumberFormat="1" applyFont="1" applyFill="1" applyBorder="1" applyAlignment="1">
      <alignment horizontal="right" indent="2"/>
    </xf>
    <xf numFmtId="41" fontId="42" fillId="7" borderId="110" xfId="1" applyNumberFormat="1" applyFont="1" applyFill="1" applyBorder="1" applyAlignment="1">
      <alignment horizontal="right" indent="1"/>
    </xf>
    <xf numFmtId="0" fontId="46" fillId="0" borderId="111" xfId="1" applyFont="1" applyBorder="1" applyAlignment="1">
      <alignment horizontal="center" wrapText="1"/>
    </xf>
    <xf numFmtId="0" fontId="40" fillId="0" borderId="112" xfId="1" quotePrefix="1" applyFont="1" applyBorder="1" applyAlignment="1">
      <alignment horizontal="center" vertical="center" wrapText="1"/>
    </xf>
    <xf numFmtId="41" fontId="42" fillId="0" borderId="113" xfId="1" applyNumberFormat="1" applyFont="1" applyBorder="1" applyAlignment="1">
      <alignment horizontal="left" indent="1"/>
    </xf>
    <xf numFmtId="41" fontId="42" fillId="0" borderId="114" xfId="1" applyNumberFormat="1" applyFont="1" applyBorder="1" applyAlignment="1">
      <alignment horizontal="left" indent="1"/>
    </xf>
    <xf numFmtId="0" fontId="46" fillId="0" borderId="115" xfId="1" applyFont="1" applyBorder="1" applyAlignment="1">
      <alignment horizontal="center" wrapText="1"/>
    </xf>
    <xf numFmtId="0" fontId="40" fillId="0" borderId="116" xfId="1" quotePrefix="1" applyFont="1" applyBorder="1" applyAlignment="1">
      <alignment horizontal="center" vertical="center" wrapText="1"/>
    </xf>
    <xf numFmtId="0" fontId="41" fillId="0" borderId="117" xfId="1" applyFont="1" applyBorder="1" applyAlignment="1">
      <alignment horizontal="center" vertical="center"/>
    </xf>
    <xf numFmtId="41" fontId="42" fillId="0" borderId="118" xfId="1" applyNumberFormat="1" applyFont="1" applyBorder="1" applyAlignment="1">
      <alignment horizontal="left" indent="1"/>
    </xf>
    <xf numFmtId="41" fontId="42" fillId="0" borderId="119" xfId="1" applyNumberFormat="1" applyFont="1" applyBorder="1" applyAlignment="1">
      <alignment horizontal="left" indent="1"/>
    </xf>
    <xf numFmtId="41" fontId="49" fillId="0" borderId="99" xfId="1" applyNumberFormat="1" applyFont="1" applyBorder="1" applyAlignment="1">
      <alignment horizontal="right" indent="1"/>
    </xf>
    <xf numFmtId="41" fontId="49" fillId="0" borderId="95" xfId="1" applyNumberFormat="1" applyFont="1" applyBorder="1" applyAlignment="1">
      <alignment horizontal="right" indent="1"/>
    </xf>
    <xf numFmtId="41" fontId="49" fillId="7" borderId="109" xfId="1" applyNumberFormat="1" applyFont="1" applyFill="1" applyBorder="1" applyAlignment="1">
      <alignment horizontal="right" indent="2"/>
    </xf>
    <xf numFmtId="41" fontId="50" fillId="0" borderId="104" xfId="1" applyNumberFormat="1" applyFont="1" applyBorder="1" applyAlignment="1">
      <alignment vertical="center"/>
    </xf>
    <xf numFmtId="41" fontId="51" fillId="6" borderId="0" xfId="1" applyNumberFormat="1" applyFont="1" applyFill="1" applyAlignment="1">
      <alignment vertical="center"/>
    </xf>
    <xf numFmtId="0" fontId="52" fillId="5" borderId="120" xfId="1" applyFont="1" applyFill="1" applyBorder="1" applyAlignment="1">
      <alignment horizontal="left"/>
    </xf>
    <xf numFmtId="0" fontId="34" fillId="5" borderId="120" xfId="1" applyFont="1" applyFill="1" applyBorder="1" applyAlignment="1">
      <alignment horizontal="center"/>
    </xf>
    <xf numFmtId="0" fontId="35" fillId="5" borderId="120" xfId="1" applyFont="1" applyFill="1" applyBorder="1" applyAlignment="1">
      <alignment horizontal="left"/>
    </xf>
    <xf numFmtId="0" fontId="34" fillId="5" borderId="121" xfId="1" applyFont="1" applyFill="1" applyBorder="1" applyAlignment="1">
      <alignment horizontal="left"/>
    </xf>
    <xf numFmtId="0" fontId="35" fillId="5" borderId="121" xfId="1" applyFont="1" applyFill="1" applyBorder="1" applyAlignment="1">
      <alignment horizontal="left"/>
    </xf>
    <xf numFmtId="0" fontId="31" fillId="0" borderId="1" xfId="1" applyFont="1" applyBorder="1" applyAlignment="1">
      <alignment horizontal="center" vertical="top" wrapText="1"/>
    </xf>
    <xf numFmtId="0" fontId="32" fillId="0" borderId="1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/>
    </xf>
    <xf numFmtId="0" fontId="8" fillId="2" borderId="78" xfId="1" applyFont="1" applyFill="1" applyBorder="1" applyAlignment="1">
      <alignment horizontal="center" vertical="center"/>
    </xf>
    <xf numFmtId="0" fontId="8" fillId="2" borderId="79" xfId="1" applyFont="1" applyFill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6" fillId="0" borderId="0" xfId="1" applyFont="1" applyAlignment="1">
      <alignment horizontal="center" vertical="top"/>
    </xf>
    <xf numFmtId="0" fontId="11" fillId="0" borderId="77" xfId="1" quotePrefix="1" applyFont="1" applyBorder="1" applyAlignment="1">
      <alignment horizontal="left" vertical="center" indent="1"/>
    </xf>
    <xf numFmtId="0" fontId="11" fillId="0" borderId="15" xfId="1" applyFont="1" applyBorder="1" applyAlignment="1">
      <alignment horizontal="left" vertical="center" indent="1"/>
    </xf>
    <xf numFmtId="0" fontId="11" fillId="0" borderId="14" xfId="1" applyFont="1" applyBorder="1" applyAlignment="1">
      <alignment horizontal="left" vertical="center" indent="1"/>
    </xf>
    <xf numFmtId="164" fontId="2" fillId="0" borderId="25" xfId="2" applyNumberFormat="1" applyFont="1" applyFill="1" applyBorder="1" applyAlignment="1">
      <alignment horizontal="center" vertical="center"/>
    </xf>
    <xf numFmtId="164" fontId="2" fillId="0" borderId="82" xfId="2" applyNumberFormat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left" vertical="center" indent="1"/>
    </xf>
    <xf numFmtId="0" fontId="3" fillId="0" borderId="12" xfId="1" applyFont="1" applyBorder="1" applyAlignment="1">
      <alignment horizontal="left" vertical="center" indent="1"/>
    </xf>
    <xf numFmtId="0" fontId="3" fillId="0" borderId="8" xfId="1" applyFont="1" applyBorder="1" applyAlignment="1">
      <alignment horizontal="left" vertical="center" indent="1"/>
    </xf>
    <xf numFmtId="164" fontId="33" fillId="0" borderId="81" xfId="2" applyNumberFormat="1" applyFont="1" applyFill="1" applyBorder="1" applyAlignment="1">
      <alignment horizontal="center" vertical="center"/>
    </xf>
    <xf numFmtId="164" fontId="33" fillId="0" borderId="83" xfId="2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left" vertical="center" indent="1"/>
    </xf>
    <xf numFmtId="0" fontId="12" fillId="0" borderId="6" xfId="1" applyFont="1" applyBorder="1" applyAlignment="1">
      <alignment horizontal="left" vertical="center" indent="1"/>
    </xf>
    <xf numFmtId="0" fontId="12" fillId="0" borderId="2" xfId="1" applyFont="1" applyBorder="1" applyAlignment="1">
      <alignment horizontal="left" vertical="center" indent="1"/>
    </xf>
    <xf numFmtId="164" fontId="33" fillId="0" borderId="24" xfId="2" applyNumberFormat="1" applyFont="1" applyFill="1" applyBorder="1" applyAlignment="1">
      <alignment horizontal="center" vertical="center"/>
    </xf>
    <xf numFmtId="164" fontId="33" fillId="0" borderId="84" xfId="2" applyNumberFormat="1" applyFont="1" applyFill="1" applyBorder="1" applyAlignment="1">
      <alignment horizontal="center" vertical="center"/>
    </xf>
    <xf numFmtId="0" fontId="22" fillId="0" borderId="28" xfId="1" applyFont="1" applyBorder="1" applyAlignment="1">
      <alignment horizontal="center"/>
    </xf>
    <xf numFmtId="164" fontId="2" fillId="0" borderId="9" xfId="2" applyNumberFormat="1" applyFont="1" applyFill="1" applyBorder="1" applyAlignment="1">
      <alignment horizontal="center"/>
    </xf>
    <xf numFmtId="164" fontId="2" fillId="0" borderId="10" xfId="2" applyNumberFormat="1" applyFont="1" applyFill="1" applyBorder="1" applyAlignment="1">
      <alignment horizontal="center"/>
    </xf>
    <xf numFmtId="164" fontId="2" fillId="0" borderId="71" xfId="2" applyNumberFormat="1" applyFont="1" applyFill="1" applyBorder="1" applyAlignment="1">
      <alignment horizontal="center"/>
    </xf>
    <xf numFmtId="0" fontId="3" fillId="0" borderId="3" xfId="1" quotePrefix="1" applyFont="1" applyBorder="1" applyAlignment="1">
      <alignment horizontal="left" vertical="center" indent="1"/>
    </xf>
    <xf numFmtId="0" fontId="3" fillId="0" borderId="6" xfId="1" applyFont="1" applyBorder="1" applyAlignment="1">
      <alignment horizontal="left" vertical="center" indent="1"/>
    </xf>
    <xf numFmtId="0" fontId="3" fillId="0" borderId="2" xfId="1" applyFont="1" applyBorder="1" applyAlignment="1">
      <alignment horizontal="left" vertical="center" indent="1"/>
    </xf>
    <xf numFmtId="164" fontId="2" fillId="0" borderId="73" xfId="2" applyNumberFormat="1" applyFont="1" applyFill="1" applyBorder="1" applyAlignment="1">
      <alignment horizontal="center"/>
    </xf>
    <xf numFmtId="164" fontId="2" fillId="0" borderId="74" xfId="2" applyNumberFormat="1" applyFont="1" applyFill="1" applyBorder="1" applyAlignment="1">
      <alignment horizontal="center"/>
    </xf>
    <xf numFmtId="164" fontId="2" fillId="0" borderId="75" xfId="2" applyNumberFormat="1" applyFont="1" applyFill="1" applyBorder="1" applyAlignment="1">
      <alignment horizontal="center"/>
    </xf>
    <xf numFmtId="0" fontId="22" fillId="0" borderId="16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164" fontId="22" fillId="0" borderId="63" xfId="2" applyNumberFormat="1" applyFont="1" applyFill="1" applyBorder="1" applyAlignment="1">
      <alignment horizontal="center" vertical="center"/>
    </xf>
    <xf numFmtId="164" fontId="22" fillId="0" borderId="64" xfId="2" applyNumberFormat="1" applyFont="1" applyFill="1" applyBorder="1" applyAlignment="1">
      <alignment horizontal="center" vertical="center"/>
    </xf>
    <xf numFmtId="164" fontId="22" fillId="0" borderId="65" xfId="2" applyNumberFormat="1" applyFont="1" applyFill="1" applyBorder="1" applyAlignment="1">
      <alignment horizontal="center" vertical="center"/>
    </xf>
    <xf numFmtId="164" fontId="2" fillId="0" borderId="67" xfId="2" applyNumberFormat="1" applyFont="1" applyFill="1" applyBorder="1" applyAlignment="1">
      <alignment horizontal="center" vertical="center"/>
    </xf>
    <xf numFmtId="164" fontId="2" fillId="0" borderId="68" xfId="2" applyNumberFormat="1" applyFont="1" applyFill="1" applyBorder="1" applyAlignment="1">
      <alignment horizontal="center" vertical="center"/>
    </xf>
    <xf numFmtId="164" fontId="2" fillId="0" borderId="69" xfId="2" applyNumberFormat="1" applyFont="1" applyFill="1" applyBorder="1" applyAlignment="1">
      <alignment horizontal="center" vertical="center"/>
    </xf>
    <xf numFmtId="0" fontId="12" fillId="0" borderId="13" xfId="1" applyFont="1" applyBorder="1" applyAlignment="1">
      <alignment horizontal="left" vertical="center" indent="1"/>
    </xf>
    <xf numFmtId="0" fontId="12" fillId="0" borderId="12" xfId="1" applyFont="1" applyBorder="1" applyAlignment="1">
      <alignment horizontal="left" vertical="center" indent="1"/>
    </xf>
    <xf numFmtId="0" fontId="12" fillId="0" borderId="8" xfId="1" applyFont="1" applyBorder="1" applyAlignment="1">
      <alignment horizontal="left" vertical="center" indent="1"/>
    </xf>
    <xf numFmtId="0" fontId="19" fillId="0" borderId="59" xfId="1" applyFont="1" applyBorder="1" applyAlignment="1">
      <alignment horizontal="right" vertical="center" indent="2"/>
    </xf>
    <xf numFmtId="0" fontId="19" fillId="0" borderId="60" xfId="1" applyFont="1" applyBorder="1" applyAlignment="1">
      <alignment horizontal="right" vertical="center" indent="2"/>
    </xf>
    <xf numFmtId="0" fontId="19" fillId="0" borderId="61" xfId="1" applyFont="1" applyBorder="1" applyAlignment="1">
      <alignment horizontal="right" vertical="center" indent="2"/>
    </xf>
    <xf numFmtId="41" fontId="3" fillId="0" borderId="60" xfId="1" applyNumberFormat="1" applyFont="1" applyBorder="1" applyAlignment="1">
      <alignment horizontal="left" vertical="center" indent="2"/>
    </xf>
    <xf numFmtId="41" fontId="3" fillId="0" borderId="62" xfId="1" applyNumberFormat="1" applyFont="1" applyBorder="1" applyAlignment="1">
      <alignment horizontal="left" vertical="center" indent="2"/>
    </xf>
    <xf numFmtId="0" fontId="17" fillId="0" borderId="48" xfId="1" applyFont="1" applyBorder="1" applyAlignment="1">
      <alignment horizontal="left" vertical="center" wrapText="1"/>
    </xf>
    <xf numFmtId="0" fontId="17" fillId="0" borderId="49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17" fillId="0" borderId="23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0" fontId="17" fillId="0" borderId="52" xfId="1" applyFont="1" applyBorder="1" applyAlignment="1">
      <alignment horizontal="left" vertical="center" wrapText="1"/>
    </xf>
    <xf numFmtId="0" fontId="17" fillId="0" borderId="23" xfId="1" applyFont="1" applyBorder="1" applyAlignment="1">
      <alignment horizontal="left" vertical="center" wrapText="1" indent="2"/>
    </xf>
    <xf numFmtId="0" fontId="17" fillId="0" borderId="22" xfId="1" applyFont="1" applyBorder="1" applyAlignment="1">
      <alignment horizontal="left" vertical="center" wrapText="1" indent="2"/>
    </xf>
    <xf numFmtId="0" fontId="17" fillId="0" borderId="52" xfId="1" applyFont="1" applyBorder="1" applyAlignment="1">
      <alignment horizontal="left" vertical="center" wrapText="1" indent="2"/>
    </xf>
    <xf numFmtId="0" fontId="17" fillId="0" borderId="18" xfId="1" applyFont="1" applyBorder="1" applyAlignment="1">
      <alignment horizontal="left" vertical="center" wrapText="1" indent="2"/>
    </xf>
    <xf numFmtId="0" fontId="17" fillId="0" borderId="17" xfId="1" applyFont="1" applyBorder="1" applyAlignment="1">
      <alignment horizontal="left" vertical="center" wrapText="1" indent="2"/>
    </xf>
    <xf numFmtId="0" fontId="17" fillId="0" borderId="54" xfId="1" applyFont="1" applyBorder="1" applyAlignment="1">
      <alignment horizontal="left" vertical="center" wrapText="1" indent="2"/>
    </xf>
    <xf numFmtId="165" fontId="21" fillId="0" borderId="28" xfId="1" applyNumberFormat="1" applyFont="1" applyBorder="1" applyAlignment="1">
      <alignment horizontal="left" vertical="center" wrapText="1"/>
    </xf>
    <xf numFmtId="165" fontId="21" fillId="0" borderId="58" xfId="1" applyNumberFormat="1" applyFont="1" applyBorder="1" applyAlignment="1">
      <alignment horizontal="left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3" fillId="0" borderId="31" xfId="1" applyFont="1" applyBorder="1" applyAlignment="1">
      <alignment horizontal="left" vertical="center" indent="2"/>
    </xf>
    <xf numFmtId="0" fontId="3" fillId="0" borderId="32" xfId="1" applyFont="1" applyBorder="1" applyAlignment="1">
      <alignment horizontal="left" vertical="center" indent="2"/>
    </xf>
    <xf numFmtId="0" fontId="2" fillId="0" borderId="30" xfId="1" applyFont="1" applyBorder="1" applyAlignment="1">
      <alignment horizontal="left" vertical="center" indent="1"/>
    </xf>
    <xf numFmtId="0" fontId="2" fillId="0" borderId="31" xfId="1" applyFont="1" applyBorder="1" applyAlignment="1">
      <alignment horizontal="left" vertical="center" indent="1"/>
    </xf>
    <xf numFmtId="0" fontId="8" fillId="2" borderId="8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30" xfId="1" applyFont="1" applyBorder="1" applyAlignment="1">
      <alignment horizontal="left" vertical="center" indent="3"/>
    </xf>
    <xf numFmtId="0" fontId="12" fillId="0" borderId="32" xfId="1" applyFont="1" applyBorder="1" applyAlignment="1">
      <alignment horizontal="left" vertical="center" indent="3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27" fillId="0" borderId="33" xfId="1" applyFont="1" applyBorder="1" applyAlignment="1">
      <alignment horizontal="right" wrapText="1" indent="1"/>
    </xf>
    <xf numFmtId="0" fontId="2" fillId="0" borderId="37" xfId="1" applyFont="1" applyBorder="1" applyAlignment="1">
      <alignment horizontal="center"/>
    </xf>
    <xf numFmtId="0" fontId="2" fillId="0" borderId="42" xfId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0" fontId="2" fillId="0" borderId="9" xfId="1" applyFont="1" applyBorder="1" applyAlignment="1">
      <alignment horizontal="left" vertical="center" indent="1"/>
    </xf>
    <xf numFmtId="0" fontId="2" fillId="0" borderId="12" xfId="1" applyFont="1" applyBorder="1" applyAlignment="1">
      <alignment horizontal="left" vertical="center" indent="1"/>
    </xf>
    <xf numFmtId="0" fontId="3" fillId="0" borderId="12" xfId="1" applyFont="1" applyBorder="1" applyAlignment="1">
      <alignment horizontal="left" vertical="center" indent="2"/>
    </xf>
    <xf numFmtId="0" fontId="3" fillId="0" borderId="10" xfId="1" applyFont="1" applyBorder="1" applyAlignment="1">
      <alignment horizontal="left" vertical="center" indent="2"/>
    </xf>
    <xf numFmtId="0" fontId="2" fillId="0" borderId="27" xfId="1" applyFont="1" applyBorder="1" applyAlignment="1">
      <alignment horizontal="left" vertical="center" indent="1"/>
    </xf>
    <xf numFmtId="0" fontId="2" fillId="0" borderId="28" xfId="1" applyFont="1" applyBorder="1" applyAlignment="1">
      <alignment horizontal="left" vertical="center" indent="1"/>
    </xf>
    <xf numFmtId="0" fontId="3" fillId="0" borderId="28" xfId="1" applyFont="1" applyBorder="1" applyAlignment="1">
      <alignment horizontal="left" vertical="center" indent="2"/>
    </xf>
    <xf numFmtId="0" fontId="3" fillId="0" borderId="29" xfId="1" applyFont="1" applyBorder="1" applyAlignment="1">
      <alignment horizontal="left" vertical="center" indent="2"/>
    </xf>
    <xf numFmtId="164" fontId="33" fillId="3" borderId="81" xfId="2" applyNumberFormat="1" applyFont="1" applyFill="1" applyBorder="1" applyAlignment="1">
      <alignment horizontal="center" vertical="center"/>
    </xf>
    <xf numFmtId="164" fontId="33" fillId="3" borderId="83" xfId="2" applyNumberFormat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left" vertical="center" indent="2"/>
    </xf>
    <xf numFmtId="0" fontId="3" fillId="3" borderId="32" xfId="1" applyFont="1" applyFill="1" applyBorder="1" applyAlignment="1">
      <alignment horizontal="left" vertical="center" indent="2"/>
    </xf>
    <xf numFmtId="0" fontId="3" fillId="3" borderId="12" xfId="1" applyFont="1" applyFill="1" applyBorder="1" applyAlignment="1">
      <alignment horizontal="left" vertical="center" indent="2"/>
    </xf>
    <xf numFmtId="0" fontId="3" fillId="3" borderId="10" xfId="1" applyFont="1" applyFill="1" applyBorder="1" applyAlignment="1">
      <alignment horizontal="left" vertical="center" indent="2"/>
    </xf>
    <xf numFmtId="0" fontId="3" fillId="3" borderId="28" xfId="1" applyFont="1" applyFill="1" applyBorder="1" applyAlignment="1">
      <alignment horizontal="left" vertical="center" indent="2"/>
    </xf>
    <xf numFmtId="0" fontId="3" fillId="3" borderId="29" xfId="1" applyFont="1" applyFill="1" applyBorder="1" applyAlignment="1">
      <alignment horizontal="left" vertical="center" indent="2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0000FF"/>
      <color rgb="FFFDF0E9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e_Pagesa_e_Unifiku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arime"/>
      <sheetName val="Ne.Organike"/>
      <sheetName val="Mbi.Organike"/>
      <sheetName val="Liste Pagesa"/>
      <sheetName val="INFO_pagat"/>
      <sheetName val="definicione"/>
      <sheetName val="Skemat e Pagave"/>
      <sheetName val="# vjetersia"/>
    </sheetNames>
    <sheetDataSet>
      <sheetData sheetId="0"/>
      <sheetData sheetId="1">
        <row r="10">
          <cell r="B10" t="str">
            <v>Emer_Mbimer_01</v>
          </cell>
          <cell r="C10">
            <v>932494646</v>
          </cell>
          <cell r="D10" t="str">
            <v>BANKA AMERIKANE E INVESTIMEVE sh.a.</v>
          </cell>
          <cell r="E10" t="str">
            <v>Presidenti</v>
          </cell>
          <cell r="F10">
            <v>1</v>
          </cell>
          <cell r="G10">
            <v>22</v>
          </cell>
          <cell r="H10">
            <v>0</v>
          </cell>
          <cell r="I10">
            <v>0</v>
          </cell>
          <cell r="J10"/>
          <cell r="K10">
            <v>0</v>
          </cell>
          <cell r="L10"/>
          <cell r="M10">
            <v>425000</v>
          </cell>
          <cell r="N10">
            <v>425000</v>
          </cell>
          <cell r="O10">
            <v>425000</v>
          </cell>
          <cell r="P10">
            <v>0</v>
          </cell>
          <cell r="Q10"/>
          <cell r="R10"/>
          <cell r="S10"/>
          <cell r="T10"/>
          <cell r="U10"/>
          <cell r="V10">
            <v>0</v>
          </cell>
          <cell r="W10"/>
          <cell r="X10">
            <v>0</v>
          </cell>
          <cell r="Y10"/>
          <cell r="Z10">
            <v>0</v>
          </cell>
          <cell r="AA10"/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425000</v>
          </cell>
          <cell r="AL10">
            <v>0</v>
          </cell>
          <cell r="AM10">
            <v>0</v>
          </cell>
          <cell r="AN10">
            <v>16760</v>
          </cell>
          <cell r="AO10">
            <v>7225</v>
          </cell>
          <cell r="AP10">
            <v>0.04</v>
          </cell>
          <cell r="AQ10">
            <v>17000</v>
          </cell>
          <cell r="AR10">
            <v>73850</v>
          </cell>
          <cell r="AS10">
            <v>0</v>
          </cell>
          <cell r="AT10">
            <v>0</v>
          </cell>
          <cell r="AU10">
            <v>0</v>
          </cell>
          <cell r="AV10">
            <v>114835</v>
          </cell>
          <cell r="AW10">
            <v>310165</v>
          </cell>
          <cell r="AX10"/>
          <cell r="AY10"/>
        </row>
        <row r="11">
          <cell r="B11" t="str">
            <v>Emer_Mbimer_02</v>
          </cell>
          <cell r="C11">
            <v>559472363</v>
          </cell>
          <cell r="D11" t="str">
            <v>BANKA CREDINS sh.a.</v>
          </cell>
          <cell r="E11" t="str">
            <v>Kryetari Kuvendit</v>
          </cell>
          <cell r="F11" t="str">
            <v>A</v>
          </cell>
          <cell r="G11">
            <v>22</v>
          </cell>
          <cell r="H11">
            <v>0</v>
          </cell>
          <cell r="I11">
            <v>0</v>
          </cell>
          <cell r="J11"/>
          <cell r="K11">
            <v>0</v>
          </cell>
          <cell r="L11"/>
          <cell r="M11">
            <v>393125</v>
          </cell>
          <cell r="N11">
            <v>393125</v>
          </cell>
          <cell r="O11">
            <v>393125</v>
          </cell>
          <cell r="P11">
            <v>0</v>
          </cell>
          <cell r="Q11"/>
          <cell r="R11"/>
          <cell r="S11"/>
          <cell r="T11"/>
          <cell r="U11"/>
          <cell r="V11">
            <v>0</v>
          </cell>
          <cell r="W11"/>
          <cell r="X11">
            <v>0</v>
          </cell>
          <cell r="Y11"/>
          <cell r="Z11">
            <v>0</v>
          </cell>
          <cell r="AA11"/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393125</v>
          </cell>
          <cell r="AL11">
            <v>0</v>
          </cell>
          <cell r="AM11">
            <v>0</v>
          </cell>
          <cell r="AN11">
            <v>16760</v>
          </cell>
          <cell r="AO11">
            <v>6683</v>
          </cell>
          <cell r="AP11">
            <v>0.04</v>
          </cell>
          <cell r="AQ11">
            <v>15725</v>
          </cell>
          <cell r="AR11">
            <v>66519</v>
          </cell>
          <cell r="AS11">
            <v>0</v>
          </cell>
          <cell r="AT11">
            <v>0</v>
          </cell>
          <cell r="AU11">
            <v>0</v>
          </cell>
          <cell r="AV11">
            <v>105687</v>
          </cell>
          <cell r="AW11">
            <v>287438</v>
          </cell>
          <cell r="AX11"/>
          <cell r="AY11"/>
        </row>
        <row r="12">
          <cell r="B12" t="str">
            <v>Emer_Mbimer_03</v>
          </cell>
          <cell r="C12">
            <v>646606724</v>
          </cell>
          <cell r="D12" t="str">
            <v>BANKA E BASHKUAR E SHQIPËRISË sh.a.</v>
          </cell>
          <cell r="E12" t="str">
            <v>Kryeministri</v>
          </cell>
          <cell r="F12" t="str">
            <v>A</v>
          </cell>
          <cell r="G12">
            <v>22</v>
          </cell>
          <cell r="H12">
            <v>0</v>
          </cell>
          <cell r="I12">
            <v>0</v>
          </cell>
          <cell r="J12"/>
          <cell r="K12">
            <v>0</v>
          </cell>
          <cell r="L12"/>
          <cell r="M12">
            <v>393125</v>
          </cell>
          <cell r="N12">
            <v>393125</v>
          </cell>
          <cell r="O12">
            <v>393125</v>
          </cell>
          <cell r="P12">
            <v>0</v>
          </cell>
          <cell r="Q12"/>
          <cell r="R12"/>
          <cell r="S12"/>
          <cell r="T12"/>
          <cell r="U12"/>
          <cell r="V12">
            <v>0</v>
          </cell>
          <cell r="W12"/>
          <cell r="X12">
            <v>0</v>
          </cell>
          <cell r="Y12"/>
          <cell r="Z12">
            <v>0</v>
          </cell>
          <cell r="AA12"/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393125</v>
          </cell>
          <cell r="AL12">
            <v>0</v>
          </cell>
          <cell r="AM12">
            <v>0</v>
          </cell>
          <cell r="AN12">
            <v>16760</v>
          </cell>
          <cell r="AO12">
            <v>6683</v>
          </cell>
          <cell r="AP12">
            <v>0.04</v>
          </cell>
          <cell r="AQ12">
            <v>15725</v>
          </cell>
          <cell r="AR12">
            <v>66519</v>
          </cell>
          <cell r="AS12">
            <v>0</v>
          </cell>
          <cell r="AT12">
            <v>0</v>
          </cell>
          <cell r="AU12">
            <v>0</v>
          </cell>
          <cell r="AV12">
            <v>105687</v>
          </cell>
          <cell r="AW12">
            <v>287438</v>
          </cell>
          <cell r="AX12"/>
          <cell r="AY12"/>
        </row>
        <row r="13">
          <cell r="B13" t="str">
            <v>Emer_Mbimer_04</v>
          </cell>
          <cell r="C13">
            <v>735646534</v>
          </cell>
          <cell r="D13" t="str">
            <v>BANKA E PARË E INVESTIMEVE ALBANIA sh.a.</v>
          </cell>
          <cell r="E13" t="str">
            <v>Zëvendëskryetari i Kuvendit</v>
          </cell>
          <cell r="F13" t="str">
            <v>B</v>
          </cell>
          <cell r="G13">
            <v>22</v>
          </cell>
          <cell r="H13">
            <v>0</v>
          </cell>
          <cell r="I13">
            <v>0</v>
          </cell>
          <cell r="J13"/>
          <cell r="K13">
            <v>0</v>
          </cell>
          <cell r="L13"/>
          <cell r="M13">
            <v>329375</v>
          </cell>
          <cell r="N13">
            <v>329375</v>
          </cell>
          <cell r="O13">
            <v>329375</v>
          </cell>
          <cell r="P13">
            <v>0</v>
          </cell>
          <cell r="Q13"/>
          <cell r="R13"/>
          <cell r="S13"/>
          <cell r="T13"/>
          <cell r="U13"/>
          <cell r="V13">
            <v>0</v>
          </cell>
          <cell r="W13"/>
          <cell r="X13">
            <v>0</v>
          </cell>
          <cell r="Y13"/>
          <cell r="Z13">
            <v>0</v>
          </cell>
          <cell r="AA13"/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329375</v>
          </cell>
          <cell r="AL13">
            <v>0</v>
          </cell>
          <cell r="AM13">
            <v>0</v>
          </cell>
          <cell r="AN13">
            <v>16760</v>
          </cell>
          <cell r="AO13">
            <v>5599</v>
          </cell>
          <cell r="AP13">
            <v>0.04</v>
          </cell>
          <cell r="AQ13">
            <v>13175</v>
          </cell>
          <cell r="AR13">
            <v>51856</v>
          </cell>
          <cell r="AS13">
            <v>0</v>
          </cell>
          <cell r="AT13">
            <v>0</v>
          </cell>
          <cell r="AU13">
            <v>0</v>
          </cell>
          <cell r="AV13">
            <v>87390</v>
          </cell>
          <cell r="AW13">
            <v>241985</v>
          </cell>
          <cell r="AX13"/>
          <cell r="AY13"/>
        </row>
        <row r="14">
          <cell r="B14" t="str">
            <v>Emer_Mbimer_05</v>
          </cell>
          <cell r="C14">
            <v>614381046</v>
          </cell>
          <cell r="D14" t="str">
            <v>BANKA INTESA SANPAOLO ALBANIA sh.a.</v>
          </cell>
          <cell r="E14" t="str">
            <v>Zëvendëskryeministri</v>
          </cell>
          <cell r="F14" t="str">
            <v>B</v>
          </cell>
          <cell r="G14">
            <v>22</v>
          </cell>
          <cell r="H14">
            <v>0</v>
          </cell>
          <cell r="I14">
            <v>0</v>
          </cell>
          <cell r="J14"/>
          <cell r="K14">
            <v>0</v>
          </cell>
          <cell r="L14"/>
          <cell r="M14">
            <v>329375</v>
          </cell>
          <cell r="N14">
            <v>329375</v>
          </cell>
          <cell r="O14">
            <v>329375</v>
          </cell>
          <cell r="P14">
            <v>0</v>
          </cell>
          <cell r="Q14"/>
          <cell r="R14"/>
          <cell r="S14"/>
          <cell r="T14"/>
          <cell r="U14"/>
          <cell r="V14">
            <v>0</v>
          </cell>
          <cell r="W14"/>
          <cell r="X14">
            <v>0</v>
          </cell>
          <cell r="Y14"/>
          <cell r="Z14">
            <v>0</v>
          </cell>
          <cell r="AA14"/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329375</v>
          </cell>
          <cell r="AL14">
            <v>0</v>
          </cell>
          <cell r="AM14">
            <v>0</v>
          </cell>
          <cell r="AN14">
            <v>16760</v>
          </cell>
          <cell r="AO14">
            <v>5599</v>
          </cell>
          <cell r="AP14">
            <v>0.04</v>
          </cell>
          <cell r="AQ14">
            <v>13175</v>
          </cell>
          <cell r="AR14">
            <v>51856</v>
          </cell>
          <cell r="AS14">
            <v>0</v>
          </cell>
          <cell r="AT14">
            <v>0</v>
          </cell>
          <cell r="AU14">
            <v>0</v>
          </cell>
          <cell r="AV14">
            <v>87390</v>
          </cell>
          <cell r="AW14">
            <v>241985</v>
          </cell>
          <cell r="AX14"/>
          <cell r="AY14"/>
        </row>
        <row r="15">
          <cell r="B15" t="str">
            <v>Emer_Mbimer_06</v>
          </cell>
          <cell r="C15">
            <v>159858847</v>
          </cell>
          <cell r="D15" t="str">
            <v>BANKA KOMBËTARE TREGTARE sh.a.</v>
          </cell>
          <cell r="E15" t="str">
            <v>Minister</v>
          </cell>
          <cell r="F15" t="str">
            <v>C</v>
          </cell>
          <cell r="G15">
            <v>22</v>
          </cell>
          <cell r="H15">
            <v>0</v>
          </cell>
          <cell r="I15">
            <v>0</v>
          </cell>
          <cell r="J15"/>
          <cell r="K15">
            <v>0</v>
          </cell>
          <cell r="L15"/>
          <cell r="M15">
            <v>318750</v>
          </cell>
          <cell r="N15">
            <v>318750</v>
          </cell>
          <cell r="O15">
            <v>318750</v>
          </cell>
          <cell r="P15">
            <v>0</v>
          </cell>
          <cell r="Q15"/>
          <cell r="R15"/>
          <cell r="S15"/>
          <cell r="T15"/>
          <cell r="U15"/>
          <cell r="V15">
            <v>0</v>
          </cell>
          <cell r="W15"/>
          <cell r="X15">
            <v>0</v>
          </cell>
          <cell r="Y15"/>
          <cell r="Z15">
            <v>0</v>
          </cell>
          <cell r="AA15"/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318750</v>
          </cell>
          <cell r="AL15">
            <v>0</v>
          </cell>
          <cell r="AM15">
            <v>0</v>
          </cell>
          <cell r="AN15">
            <v>16760</v>
          </cell>
          <cell r="AO15">
            <v>5419</v>
          </cell>
          <cell r="AP15">
            <v>0.04</v>
          </cell>
          <cell r="AQ15">
            <v>12750</v>
          </cell>
          <cell r="AR15">
            <v>49413</v>
          </cell>
          <cell r="AS15">
            <v>0</v>
          </cell>
          <cell r="AT15">
            <v>0</v>
          </cell>
          <cell r="AU15">
            <v>0</v>
          </cell>
          <cell r="AV15">
            <v>84342</v>
          </cell>
          <cell r="AW15">
            <v>234408</v>
          </cell>
          <cell r="AX15"/>
          <cell r="AY15"/>
        </row>
        <row r="16">
          <cell r="B16" t="str">
            <v>Emer_Mbimer_07</v>
          </cell>
          <cell r="C16">
            <v>914930417</v>
          </cell>
          <cell r="D16" t="str">
            <v>BANKA OTP ALBANIA sh.a.</v>
          </cell>
          <cell r="E16" t="str">
            <v>Deputet</v>
          </cell>
          <cell r="F16" t="str">
            <v>D</v>
          </cell>
          <cell r="G16">
            <v>22</v>
          </cell>
          <cell r="H16">
            <v>0</v>
          </cell>
          <cell r="I16">
            <v>0</v>
          </cell>
          <cell r="J16"/>
          <cell r="K16">
            <v>0</v>
          </cell>
          <cell r="L16"/>
          <cell r="M16">
            <v>310250</v>
          </cell>
          <cell r="N16">
            <v>310250</v>
          </cell>
          <cell r="O16">
            <v>310250</v>
          </cell>
          <cell r="P16">
            <v>0</v>
          </cell>
          <cell r="Q16"/>
          <cell r="R16"/>
          <cell r="S16"/>
          <cell r="T16"/>
          <cell r="U16"/>
          <cell r="V16">
            <v>0</v>
          </cell>
          <cell r="W16"/>
          <cell r="X16">
            <v>0</v>
          </cell>
          <cell r="Y16"/>
          <cell r="Z16">
            <v>0</v>
          </cell>
          <cell r="AA16"/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310250</v>
          </cell>
          <cell r="AL16">
            <v>0</v>
          </cell>
          <cell r="AM16">
            <v>0</v>
          </cell>
          <cell r="AN16">
            <v>16760</v>
          </cell>
          <cell r="AO16">
            <v>5274</v>
          </cell>
          <cell r="AP16">
            <v>0.03</v>
          </cell>
          <cell r="AQ16">
            <v>9308</v>
          </cell>
          <cell r="AR16">
            <v>47458</v>
          </cell>
          <cell r="AS16">
            <v>0</v>
          </cell>
          <cell r="AT16">
            <v>0</v>
          </cell>
          <cell r="AU16">
            <v>0</v>
          </cell>
          <cell r="AV16">
            <v>78800</v>
          </cell>
          <cell r="AW16">
            <v>231450</v>
          </cell>
          <cell r="AX16"/>
          <cell r="AY16"/>
        </row>
        <row r="17">
          <cell r="B17" t="str">
            <v>Emer_Mbimer_08</v>
          </cell>
          <cell r="C17">
            <v>678585650</v>
          </cell>
          <cell r="D17" t="str">
            <v>BANKA PROCREDIT sh.a.</v>
          </cell>
          <cell r="E17" t="str">
            <v>Inspektori i Përgjithshëm i Inspektoratit të Lartë të Deklarimit dhe Kontrollit të Pasurive dhe Konfliktit të Interesave</v>
          </cell>
          <cell r="F17" t="str">
            <v>E</v>
          </cell>
          <cell r="G17">
            <v>22</v>
          </cell>
          <cell r="H17">
            <v>0</v>
          </cell>
          <cell r="I17">
            <v>0</v>
          </cell>
          <cell r="J17"/>
          <cell r="K17">
            <v>0</v>
          </cell>
          <cell r="L17"/>
          <cell r="M17">
            <v>297500</v>
          </cell>
          <cell r="N17">
            <v>297500</v>
          </cell>
          <cell r="O17">
            <v>297500</v>
          </cell>
          <cell r="P17">
            <v>0</v>
          </cell>
          <cell r="Q17"/>
          <cell r="R17"/>
          <cell r="S17"/>
          <cell r="T17"/>
          <cell r="U17"/>
          <cell r="V17">
            <v>0</v>
          </cell>
          <cell r="W17"/>
          <cell r="X17">
            <v>0</v>
          </cell>
          <cell r="Y17"/>
          <cell r="Z17">
            <v>0</v>
          </cell>
          <cell r="AA17"/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297500</v>
          </cell>
          <cell r="AL17">
            <v>0</v>
          </cell>
          <cell r="AM17">
            <v>0</v>
          </cell>
          <cell r="AN17">
            <v>16760</v>
          </cell>
          <cell r="AO17">
            <v>5058</v>
          </cell>
          <cell r="AP17">
            <v>0.03</v>
          </cell>
          <cell r="AQ17">
            <v>8925</v>
          </cell>
          <cell r="AR17">
            <v>44525</v>
          </cell>
          <cell r="AS17">
            <v>0</v>
          </cell>
          <cell r="AT17">
            <v>0</v>
          </cell>
          <cell r="AU17">
            <v>0</v>
          </cell>
          <cell r="AV17">
            <v>75268</v>
          </cell>
          <cell r="AW17">
            <v>222232</v>
          </cell>
          <cell r="AX17"/>
          <cell r="AY17"/>
        </row>
        <row r="18">
          <cell r="B18" t="str">
            <v>Emer_Mbimer_09</v>
          </cell>
          <cell r="C18">
            <v>281383557</v>
          </cell>
          <cell r="D18" t="str">
            <v>BANKA RAIFFEISEN sh.a.</v>
          </cell>
          <cell r="E18" t="str">
            <v xml:space="preserve">Komisioneri për Mbikëqyrjen e Shërbimit Civil </v>
          </cell>
          <cell r="F18" t="str">
            <v>F</v>
          </cell>
          <cell r="G18">
            <v>22</v>
          </cell>
          <cell r="H18">
            <v>0</v>
          </cell>
          <cell r="I18">
            <v>0</v>
          </cell>
          <cell r="J18"/>
          <cell r="K18">
            <v>0</v>
          </cell>
          <cell r="L18"/>
          <cell r="M18">
            <v>255000</v>
          </cell>
          <cell r="N18">
            <v>255000</v>
          </cell>
          <cell r="O18">
            <v>255000</v>
          </cell>
          <cell r="P18">
            <v>0</v>
          </cell>
          <cell r="Q18"/>
          <cell r="R18"/>
          <cell r="S18"/>
          <cell r="T18"/>
          <cell r="U18"/>
          <cell r="V18">
            <v>0</v>
          </cell>
          <cell r="W18"/>
          <cell r="X18">
            <v>0</v>
          </cell>
          <cell r="Y18"/>
          <cell r="Z18">
            <v>0</v>
          </cell>
          <cell r="AA18"/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255000</v>
          </cell>
          <cell r="AL18">
            <v>0</v>
          </cell>
          <cell r="AM18">
            <v>0</v>
          </cell>
          <cell r="AN18">
            <v>16760</v>
          </cell>
          <cell r="AO18">
            <v>4335</v>
          </cell>
          <cell r="AP18">
            <v>0.03</v>
          </cell>
          <cell r="AQ18">
            <v>7650</v>
          </cell>
          <cell r="AR18">
            <v>34750</v>
          </cell>
          <cell r="AS18">
            <v>0</v>
          </cell>
          <cell r="AT18">
            <v>0</v>
          </cell>
          <cell r="AU18">
            <v>0</v>
          </cell>
          <cell r="AV18">
            <v>63495</v>
          </cell>
          <cell r="AW18">
            <v>191505</v>
          </cell>
          <cell r="AX18"/>
          <cell r="AY18"/>
        </row>
        <row r="19">
          <cell r="B19" t="str">
            <v>Emer_Mbimer_10</v>
          </cell>
          <cell r="C19">
            <v>319363179</v>
          </cell>
          <cell r="D19" t="str">
            <v>BANKA TIRANA sh.a.</v>
          </cell>
          <cell r="E19" t="str">
            <v>Kryetari i Komisionit të Autoritetit të Konkurrencës</v>
          </cell>
          <cell r="F19" t="str">
            <v>F</v>
          </cell>
          <cell r="G19">
            <v>22</v>
          </cell>
          <cell r="H19">
            <v>0</v>
          </cell>
          <cell r="I19">
            <v>0</v>
          </cell>
          <cell r="J19"/>
          <cell r="K19">
            <v>0</v>
          </cell>
          <cell r="L19"/>
          <cell r="M19">
            <v>255000</v>
          </cell>
          <cell r="N19">
            <v>255000</v>
          </cell>
          <cell r="O19">
            <v>255000</v>
          </cell>
          <cell r="P19">
            <v>0</v>
          </cell>
          <cell r="Q19"/>
          <cell r="R19"/>
          <cell r="S19"/>
          <cell r="T19"/>
          <cell r="U19"/>
          <cell r="V19">
            <v>0</v>
          </cell>
          <cell r="W19"/>
          <cell r="X19">
            <v>0</v>
          </cell>
          <cell r="Y19"/>
          <cell r="Z19">
            <v>0</v>
          </cell>
          <cell r="AA19"/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255000</v>
          </cell>
          <cell r="AL19">
            <v>0</v>
          </cell>
          <cell r="AM19">
            <v>0</v>
          </cell>
          <cell r="AN19">
            <v>16760</v>
          </cell>
          <cell r="AO19">
            <v>4335</v>
          </cell>
          <cell r="AP19">
            <v>0.03</v>
          </cell>
          <cell r="AQ19">
            <v>7650</v>
          </cell>
          <cell r="AR19">
            <v>34750</v>
          </cell>
          <cell r="AS19">
            <v>0</v>
          </cell>
          <cell r="AT19">
            <v>0</v>
          </cell>
          <cell r="AU19">
            <v>0</v>
          </cell>
          <cell r="AV19">
            <v>63495</v>
          </cell>
          <cell r="AW19">
            <v>191505</v>
          </cell>
          <cell r="AX19"/>
          <cell r="AY19"/>
        </row>
        <row r="20">
          <cell r="B20" t="str">
            <v>Emer_Mbimer_11</v>
          </cell>
          <cell r="C20">
            <v>291601546</v>
          </cell>
          <cell r="D20" t="str">
            <v>BANKA UNION sh.a.</v>
          </cell>
          <cell r="E20" t="str">
            <v>Kryetari i Autoritetit të Komunikimeve Elektronike dhe Postare</v>
          </cell>
          <cell r="F20" t="str">
            <v>F</v>
          </cell>
          <cell r="G20">
            <v>22</v>
          </cell>
          <cell r="H20">
            <v>0</v>
          </cell>
          <cell r="I20">
            <v>0</v>
          </cell>
          <cell r="J20"/>
          <cell r="K20">
            <v>0</v>
          </cell>
          <cell r="L20"/>
          <cell r="M20">
            <v>255000</v>
          </cell>
          <cell r="N20">
            <v>255000</v>
          </cell>
          <cell r="O20">
            <v>255000</v>
          </cell>
          <cell r="P20">
            <v>0</v>
          </cell>
          <cell r="Q20"/>
          <cell r="R20"/>
          <cell r="S20"/>
          <cell r="T20"/>
          <cell r="U20"/>
          <cell r="V20">
            <v>0</v>
          </cell>
          <cell r="W20"/>
          <cell r="X20">
            <v>0</v>
          </cell>
          <cell r="Y20"/>
          <cell r="Z20">
            <v>0</v>
          </cell>
          <cell r="AA20"/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255000</v>
          </cell>
          <cell r="AL20">
            <v>0</v>
          </cell>
          <cell r="AM20">
            <v>0</v>
          </cell>
          <cell r="AN20">
            <v>16760</v>
          </cell>
          <cell r="AO20">
            <v>4335</v>
          </cell>
          <cell r="AP20">
            <v>0</v>
          </cell>
          <cell r="AQ20">
            <v>0</v>
          </cell>
          <cell r="AR20">
            <v>34750</v>
          </cell>
          <cell r="AS20">
            <v>0</v>
          </cell>
          <cell r="AT20">
            <v>0</v>
          </cell>
          <cell r="AU20">
            <v>0</v>
          </cell>
          <cell r="AV20">
            <v>55845</v>
          </cell>
          <cell r="AW20">
            <v>199155</v>
          </cell>
          <cell r="AX20"/>
          <cell r="AY20"/>
        </row>
        <row r="21">
          <cell r="B21" t="str">
            <v>Emer_Mbimer_12</v>
          </cell>
          <cell r="C21">
            <v>622310084</v>
          </cell>
          <cell r="D21" t="str">
            <v>BANKA AMERIKANE E INVESTIMEVE sh.a.</v>
          </cell>
          <cell r="E21" t="str">
            <v>Kryetari i Entit Rregullator të Sektorit të Furnizimit me Ujë dhe Largimit e Përpunimit të Ujërave të Ndotura</v>
          </cell>
          <cell r="F21" t="str">
            <v>F</v>
          </cell>
          <cell r="G21">
            <v>22</v>
          </cell>
          <cell r="H21">
            <v>0</v>
          </cell>
          <cell r="I21">
            <v>0</v>
          </cell>
          <cell r="J21"/>
          <cell r="K21">
            <v>0</v>
          </cell>
          <cell r="L21"/>
          <cell r="M21">
            <v>255000</v>
          </cell>
          <cell r="N21">
            <v>255000</v>
          </cell>
          <cell r="O21">
            <v>255000</v>
          </cell>
          <cell r="P21">
            <v>0</v>
          </cell>
          <cell r="Q21"/>
          <cell r="R21"/>
          <cell r="S21"/>
          <cell r="T21"/>
          <cell r="U21"/>
          <cell r="V21">
            <v>0</v>
          </cell>
          <cell r="W21"/>
          <cell r="X21">
            <v>0</v>
          </cell>
          <cell r="Y21"/>
          <cell r="Z21">
            <v>0</v>
          </cell>
          <cell r="AA21"/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255000</v>
          </cell>
          <cell r="AL21">
            <v>0</v>
          </cell>
          <cell r="AM21">
            <v>0</v>
          </cell>
          <cell r="AN21">
            <v>16760</v>
          </cell>
          <cell r="AO21">
            <v>4335</v>
          </cell>
          <cell r="AP21">
            <v>0</v>
          </cell>
          <cell r="AQ21">
            <v>0</v>
          </cell>
          <cell r="AR21">
            <v>34750</v>
          </cell>
          <cell r="AS21">
            <v>0</v>
          </cell>
          <cell r="AT21">
            <v>0</v>
          </cell>
          <cell r="AU21">
            <v>0</v>
          </cell>
          <cell r="AV21">
            <v>55845</v>
          </cell>
          <cell r="AW21">
            <v>199155</v>
          </cell>
          <cell r="AX21"/>
          <cell r="AY21"/>
        </row>
        <row r="22">
          <cell r="B22" t="str">
            <v>Emer_Mbimer_13</v>
          </cell>
          <cell r="C22">
            <v>140438626</v>
          </cell>
          <cell r="D22" t="str">
            <v>BANKA CREDINS sh.a.</v>
          </cell>
          <cell r="E22" t="str">
            <v>Kryetari i Autoritetit të Mediave Audiovizive</v>
          </cell>
          <cell r="F22" t="str">
            <v>F</v>
          </cell>
          <cell r="G22">
            <v>22</v>
          </cell>
          <cell r="H22">
            <v>0</v>
          </cell>
          <cell r="I22">
            <v>0</v>
          </cell>
          <cell r="J22"/>
          <cell r="K22">
            <v>0</v>
          </cell>
          <cell r="L22"/>
          <cell r="M22">
            <v>255000</v>
          </cell>
          <cell r="N22">
            <v>255000</v>
          </cell>
          <cell r="O22">
            <v>255000</v>
          </cell>
          <cell r="P22">
            <v>0</v>
          </cell>
          <cell r="Q22"/>
          <cell r="R22"/>
          <cell r="S22"/>
          <cell r="T22"/>
          <cell r="U22"/>
          <cell r="V22">
            <v>0</v>
          </cell>
          <cell r="W22"/>
          <cell r="X22">
            <v>0</v>
          </cell>
          <cell r="Y22"/>
          <cell r="Z22">
            <v>0</v>
          </cell>
          <cell r="AA22"/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255000</v>
          </cell>
          <cell r="AL22">
            <v>0</v>
          </cell>
          <cell r="AM22">
            <v>0</v>
          </cell>
          <cell r="AN22">
            <v>16760</v>
          </cell>
          <cell r="AO22">
            <v>4335</v>
          </cell>
          <cell r="AP22">
            <v>0</v>
          </cell>
          <cell r="AQ22">
            <v>0</v>
          </cell>
          <cell r="AR22">
            <v>34750</v>
          </cell>
          <cell r="AS22">
            <v>0</v>
          </cell>
          <cell r="AT22">
            <v>0</v>
          </cell>
          <cell r="AU22">
            <v>0</v>
          </cell>
          <cell r="AV22">
            <v>55845</v>
          </cell>
          <cell r="AW22">
            <v>199155</v>
          </cell>
          <cell r="AX22"/>
          <cell r="AY22"/>
        </row>
        <row r="23">
          <cell r="B23" t="str">
            <v>Emer_Mbimer_14</v>
          </cell>
          <cell r="C23">
            <v>658110914</v>
          </cell>
          <cell r="D23" t="str">
            <v>BANKA E BASHKUAR E SHQIPËRISË sh.a.</v>
          </cell>
          <cell r="E23" t="str">
            <v>Komisioneri për të Drejtën e Informimit dhe Mbrojtjen e të Dhënave Personale</v>
          </cell>
          <cell r="F23" t="str">
            <v>F</v>
          </cell>
          <cell r="G23">
            <v>22</v>
          </cell>
          <cell r="H23">
            <v>0</v>
          </cell>
          <cell r="I23">
            <v>0</v>
          </cell>
          <cell r="J23"/>
          <cell r="K23">
            <v>0</v>
          </cell>
          <cell r="L23"/>
          <cell r="M23">
            <v>255000</v>
          </cell>
          <cell r="N23">
            <v>255000</v>
          </cell>
          <cell r="O23">
            <v>255000</v>
          </cell>
          <cell r="P23">
            <v>0</v>
          </cell>
          <cell r="Q23"/>
          <cell r="R23"/>
          <cell r="S23"/>
          <cell r="T23"/>
          <cell r="U23"/>
          <cell r="V23">
            <v>0</v>
          </cell>
          <cell r="W23"/>
          <cell r="X23">
            <v>0</v>
          </cell>
          <cell r="Y23"/>
          <cell r="Z23">
            <v>0</v>
          </cell>
          <cell r="AA23"/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255000</v>
          </cell>
          <cell r="AL23">
            <v>0</v>
          </cell>
          <cell r="AM23">
            <v>0</v>
          </cell>
          <cell r="AN23">
            <v>16760</v>
          </cell>
          <cell r="AO23">
            <v>4335</v>
          </cell>
          <cell r="AP23">
            <v>0</v>
          </cell>
          <cell r="AQ23">
            <v>0</v>
          </cell>
          <cell r="AR23">
            <v>34750</v>
          </cell>
          <cell r="AS23">
            <v>0</v>
          </cell>
          <cell r="AT23">
            <v>0</v>
          </cell>
          <cell r="AU23">
            <v>0</v>
          </cell>
          <cell r="AV23">
            <v>55845</v>
          </cell>
          <cell r="AW23">
            <v>199155</v>
          </cell>
          <cell r="AX23"/>
          <cell r="AY23"/>
        </row>
        <row r="24">
          <cell r="B24" t="str">
            <v>Emer_Mbimer_15</v>
          </cell>
          <cell r="C24">
            <v>248855190</v>
          </cell>
          <cell r="D24" t="str">
            <v>BANKA E PARË E INVESTIMEVE ALBANIA sh.a.</v>
          </cell>
          <cell r="E24" t="str">
            <v>Komisioneri për Mbrojtjen nga Diskriminimi</v>
          </cell>
          <cell r="F24" t="str">
            <v>F</v>
          </cell>
          <cell r="G24">
            <v>22</v>
          </cell>
          <cell r="H24">
            <v>0</v>
          </cell>
          <cell r="I24">
            <v>0</v>
          </cell>
          <cell r="J24"/>
          <cell r="K24">
            <v>0</v>
          </cell>
          <cell r="L24"/>
          <cell r="M24">
            <v>255000</v>
          </cell>
          <cell r="N24">
            <v>255000</v>
          </cell>
          <cell r="O24">
            <v>255000</v>
          </cell>
          <cell r="P24">
            <v>0</v>
          </cell>
          <cell r="Q24"/>
          <cell r="R24"/>
          <cell r="S24"/>
          <cell r="T24"/>
          <cell r="U24"/>
          <cell r="V24">
            <v>0</v>
          </cell>
          <cell r="W24"/>
          <cell r="X24">
            <v>0</v>
          </cell>
          <cell r="Y24"/>
          <cell r="Z24">
            <v>0</v>
          </cell>
          <cell r="AA24"/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255000</v>
          </cell>
          <cell r="AL24">
            <v>0</v>
          </cell>
          <cell r="AM24">
            <v>0</v>
          </cell>
          <cell r="AN24">
            <v>16760</v>
          </cell>
          <cell r="AO24">
            <v>4335</v>
          </cell>
          <cell r="AP24">
            <v>0</v>
          </cell>
          <cell r="AQ24">
            <v>0</v>
          </cell>
          <cell r="AR24">
            <v>34750</v>
          </cell>
          <cell r="AS24">
            <v>0</v>
          </cell>
          <cell r="AT24">
            <v>0</v>
          </cell>
          <cell r="AU24">
            <v>0</v>
          </cell>
          <cell r="AV24">
            <v>55845</v>
          </cell>
          <cell r="AW24">
            <v>199155</v>
          </cell>
          <cell r="AX24"/>
          <cell r="AY24"/>
        </row>
        <row r="25">
          <cell r="B25" t="str">
            <v>Emer_Mbimer_16</v>
          </cell>
          <cell r="C25">
            <v>881113478</v>
          </cell>
          <cell r="D25" t="str">
            <v>BANKA INTESA SANPAOLO ALBANIA sh.a.</v>
          </cell>
          <cell r="E25" t="str">
            <v>Kryetari i Autoritetit për Informimin mbi Dokumentet e ish-Sigurimit të Shtetit</v>
          </cell>
          <cell r="F25" t="str">
            <v>F</v>
          </cell>
          <cell r="G25">
            <v>22</v>
          </cell>
          <cell r="H25">
            <v>0</v>
          </cell>
          <cell r="I25">
            <v>0</v>
          </cell>
          <cell r="J25"/>
          <cell r="K25">
            <v>0</v>
          </cell>
          <cell r="L25"/>
          <cell r="M25">
            <v>255000</v>
          </cell>
          <cell r="N25">
            <v>255000</v>
          </cell>
          <cell r="O25">
            <v>255000</v>
          </cell>
          <cell r="P25">
            <v>0</v>
          </cell>
          <cell r="Q25"/>
          <cell r="R25"/>
          <cell r="S25"/>
          <cell r="T25"/>
          <cell r="U25"/>
          <cell r="V25">
            <v>0</v>
          </cell>
          <cell r="W25"/>
          <cell r="X25">
            <v>0</v>
          </cell>
          <cell r="Y25"/>
          <cell r="Z25">
            <v>0</v>
          </cell>
          <cell r="AA25"/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255000</v>
          </cell>
          <cell r="AL25">
            <v>0</v>
          </cell>
          <cell r="AM25">
            <v>0</v>
          </cell>
          <cell r="AN25">
            <v>16760</v>
          </cell>
          <cell r="AO25">
            <v>4335</v>
          </cell>
          <cell r="AP25">
            <v>0</v>
          </cell>
          <cell r="AQ25">
            <v>0</v>
          </cell>
          <cell r="AR25">
            <v>34750</v>
          </cell>
          <cell r="AS25">
            <v>0</v>
          </cell>
          <cell r="AT25">
            <v>0</v>
          </cell>
          <cell r="AU25">
            <v>0</v>
          </cell>
          <cell r="AV25">
            <v>55845</v>
          </cell>
          <cell r="AW25">
            <v>199155</v>
          </cell>
          <cell r="AX25"/>
          <cell r="AY25"/>
        </row>
        <row r="26">
          <cell r="B26" t="str">
            <v>Emer_Mbimer_17</v>
          </cell>
          <cell r="C26">
            <v>221448664</v>
          </cell>
          <cell r="D26" t="str">
            <v>BANKA KOMBËTARE TREGTARE sh.a.</v>
          </cell>
          <cell r="E26" t="str">
            <v>Drejtori i Përgjithshëm i Institutit të Statistikave</v>
          </cell>
          <cell r="F26" t="str">
            <v>F</v>
          </cell>
          <cell r="G26">
            <v>22</v>
          </cell>
          <cell r="H26">
            <v>0</v>
          </cell>
          <cell r="I26">
            <v>0</v>
          </cell>
          <cell r="J26"/>
          <cell r="K26">
            <v>0</v>
          </cell>
          <cell r="L26"/>
          <cell r="M26">
            <v>255000</v>
          </cell>
          <cell r="N26">
            <v>255000</v>
          </cell>
          <cell r="O26">
            <v>255000</v>
          </cell>
          <cell r="P26">
            <v>0</v>
          </cell>
          <cell r="Q26"/>
          <cell r="R26"/>
          <cell r="S26"/>
          <cell r="T26"/>
          <cell r="U26"/>
          <cell r="V26">
            <v>0</v>
          </cell>
          <cell r="W26"/>
          <cell r="X26">
            <v>0</v>
          </cell>
          <cell r="Y26"/>
          <cell r="Z26">
            <v>0</v>
          </cell>
          <cell r="AA26"/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255000</v>
          </cell>
          <cell r="AL26">
            <v>0</v>
          </cell>
          <cell r="AM26">
            <v>0</v>
          </cell>
          <cell r="AN26">
            <v>16760</v>
          </cell>
          <cell r="AO26">
            <v>4335</v>
          </cell>
          <cell r="AP26">
            <v>0</v>
          </cell>
          <cell r="AQ26">
            <v>0</v>
          </cell>
          <cell r="AR26">
            <v>34750</v>
          </cell>
          <cell r="AS26">
            <v>0</v>
          </cell>
          <cell r="AT26">
            <v>0</v>
          </cell>
          <cell r="AU26">
            <v>0</v>
          </cell>
          <cell r="AV26">
            <v>55845</v>
          </cell>
          <cell r="AW26">
            <v>199155</v>
          </cell>
          <cell r="AX26"/>
          <cell r="AY26"/>
        </row>
        <row r="27">
          <cell r="B27" t="str">
            <v>Emer_Mbimer_18</v>
          </cell>
          <cell r="C27">
            <v>950169649</v>
          </cell>
          <cell r="D27" t="str">
            <v>BANKA OTP ALBANIA sh.a.</v>
          </cell>
          <cell r="E27" t="str">
            <v>Anëtarët e Komisionit të Konkurrencës</v>
          </cell>
          <cell r="F27" t="str">
            <v>G</v>
          </cell>
          <cell r="G27">
            <v>22</v>
          </cell>
          <cell r="H27">
            <v>0</v>
          </cell>
          <cell r="I27">
            <v>0</v>
          </cell>
          <cell r="J27"/>
          <cell r="K27">
            <v>0</v>
          </cell>
          <cell r="L27"/>
          <cell r="M27">
            <v>191250</v>
          </cell>
          <cell r="N27">
            <v>191250</v>
          </cell>
          <cell r="O27">
            <v>191250</v>
          </cell>
          <cell r="P27">
            <v>0</v>
          </cell>
          <cell r="Q27"/>
          <cell r="R27"/>
          <cell r="S27"/>
          <cell r="T27"/>
          <cell r="U27"/>
          <cell r="V27">
            <v>0</v>
          </cell>
          <cell r="W27"/>
          <cell r="X27">
            <v>0</v>
          </cell>
          <cell r="Y27"/>
          <cell r="Z27">
            <v>0</v>
          </cell>
          <cell r="AA27"/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191250</v>
          </cell>
          <cell r="AL27">
            <v>0</v>
          </cell>
          <cell r="AM27">
            <v>0</v>
          </cell>
          <cell r="AN27">
            <v>16760</v>
          </cell>
          <cell r="AO27">
            <v>3251</v>
          </cell>
          <cell r="AP27">
            <v>0</v>
          </cell>
          <cell r="AQ27">
            <v>0</v>
          </cell>
          <cell r="AR27">
            <v>20963</v>
          </cell>
          <cell r="AS27">
            <v>0</v>
          </cell>
          <cell r="AT27">
            <v>0</v>
          </cell>
          <cell r="AU27">
            <v>0</v>
          </cell>
          <cell r="AV27">
            <v>40974</v>
          </cell>
          <cell r="AW27">
            <v>150276</v>
          </cell>
          <cell r="AX27"/>
          <cell r="AY27"/>
        </row>
        <row r="28">
          <cell r="B28" t="str">
            <v>Emer_Mbimer_19</v>
          </cell>
          <cell r="C28">
            <v>974363789</v>
          </cell>
          <cell r="D28" t="str">
            <v>BANKA PROCREDIT sh.a.</v>
          </cell>
          <cell r="E28" t="str">
            <v xml:space="preserve">Anëtarët e Autoritetit të Komunikimeve Elektronike dhe Postare </v>
          </cell>
          <cell r="F28" t="str">
            <v>G</v>
          </cell>
          <cell r="G28">
            <v>22</v>
          </cell>
          <cell r="H28">
            <v>0</v>
          </cell>
          <cell r="I28">
            <v>0</v>
          </cell>
          <cell r="J28"/>
          <cell r="K28">
            <v>0</v>
          </cell>
          <cell r="L28"/>
          <cell r="M28">
            <v>191250</v>
          </cell>
          <cell r="N28">
            <v>191250</v>
          </cell>
          <cell r="O28">
            <v>191250</v>
          </cell>
          <cell r="P28">
            <v>0</v>
          </cell>
          <cell r="Q28"/>
          <cell r="R28"/>
          <cell r="S28"/>
          <cell r="T28"/>
          <cell r="U28"/>
          <cell r="V28">
            <v>0</v>
          </cell>
          <cell r="W28"/>
          <cell r="X28">
            <v>0</v>
          </cell>
          <cell r="Y28"/>
          <cell r="Z28">
            <v>0</v>
          </cell>
          <cell r="AA28"/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191250</v>
          </cell>
          <cell r="AL28">
            <v>0</v>
          </cell>
          <cell r="AM28">
            <v>0</v>
          </cell>
          <cell r="AN28">
            <v>16760</v>
          </cell>
          <cell r="AO28">
            <v>3251</v>
          </cell>
          <cell r="AP28">
            <v>0</v>
          </cell>
          <cell r="AQ28">
            <v>0</v>
          </cell>
          <cell r="AR28">
            <v>20963</v>
          </cell>
          <cell r="AS28">
            <v>0</v>
          </cell>
          <cell r="AT28">
            <v>0</v>
          </cell>
          <cell r="AU28">
            <v>0</v>
          </cell>
          <cell r="AV28">
            <v>40974</v>
          </cell>
          <cell r="AW28">
            <v>150276</v>
          </cell>
          <cell r="AX28"/>
          <cell r="AY28"/>
        </row>
        <row r="29">
          <cell r="B29" t="str">
            <v>Emer_Mbimer_20</v>
          </cell>
          <cell r="C29">
            <v>223902314</v>
          </cell>
          <cell r="D29" t="str">
            <v>BANKA RAIFFEISEN sh.a.</v>
          </cell>
          <cell r="E29" t="str">
            <v xml:space="preserve">Anëtari i Entit Rregullator të Sektorit të Furnizimit me Ujë dhe Largimit e Përpunimit të Ujërave të Ndotura </v>
          </cell>
          <cell r="F29" t="str">
            <v>G</v>
          </cell>
          <cell r="G29">
            <v>22</v>
          </cell>
          <cell r="H29">
            <v>0</v>
          </cell>
          <cell r="I29">
            <v>0</v>
          </cell>
          <cell r="J29"/>
          <cell r="K29">
            <v>0</v>
          </cell>
          <cell r="L29"/>
          <cell r="M29">
            <v>191250</v>
          </cell>
          <cell r="N29">
            <v>191250</v>
          </cell>
          <cell r="O29">
            <v>191250</v>
          </cell>
          <cell r="P29">
            <v>0</v>
          </cell>
          <cell r="Q29"/>
          <cell r="R29"/>
          <cell r="S29"/>
          <cell r="T29"/>
          <cell r="U29"/>
          <cell r="V29">
            <v>0</v>
          </cell>
          <cell r="W29"/>
          <cell r="X29">
            <v>0</v>
          </cell>
          <cell r="Y29"/>
          <cell r="Z29">
            <v>0</v>
          </cell>
          <cell r="AA29"/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191250</v>
          </cell>
          <cell r="AL29">
            <v>0</v>
          </cell>
          <cell r="AM29">
            <v>0</v>
          </cell>
          <cell r="AN29">
            <v>16760</v>
          </cell>
          <cell r="AO29">
            <v>3251</v>
          </cell>
          <cell r="AP29">
            <v>0</v>
          </cell>
          <cell r="AQ29">
            <v>0</v>
          </cell>
          <cell r="AR29">
            <v>20963</v>
          </cell>
          <cell r="AS29">
            <v>0</v>
          </cell>
          <cell r="AT29">
            <v>0</v>
          </cell>
          <cell r="AU29">
            <v>0</v>
          </cell>
          <cell r="AV29">
            <v>40974</v>
          </cell>
          <cell r="AW29">
            <v>150276</v>
          </cell>
          <cell r="AX29"/>
          <cell r="AY29"/>
        </row>
        <row r="30">
          <cell r="B30" t="str">
            <v>Emer_Mbimer_21</v>
          </cell>
          <cell r="C30">
            <v>455834907</v>
          </cell>
          <cell r="D30" t="str">
            <v>BANKA TIRANA sh.a.</v>
          </cell>
          <cell r="E30" t="str">
            <v>Zëvendëskryetari i Autoritetit të Mediave Audiovizive</v>
          </cell>
          <cell r="F30" t="str">
            <v>G</v>
          </cell>
          <cell r="G30">
            <v>22</v>
          </cell>
          <cell r="H30">
            <v>0</v>
          </cell>
          <cell r="I30">
            <v>0</v>
          </cell>
          <cell r="J30"/>
          <cell r="K30">
            <v>0</v>
          </cell>
          <cell r="L30"/>
          <cell r="M30">
            <v>191250</v>
          </cell>
          <cell r="N30">
            <v>191250</v>
          </cell>
          <cell r="O30">
            <v>191250</v>
          </cell>
          <cell r="P30">
            <v>0</v>
          </cell>
          <cell r="Q30"/>
          <cell r="R30"/>
          <cell r="S30"/>
          <cell r="T30"/>
          <cell r="U30"/>
          <cell r="V30">
            <v>0</v>
          </cell>
          <cell r="W30"/>
          <cell r="X30">
            <v>0</v>
          </cell>
          <cell r="Y30"/>
          <cell r="Z30">
            <v>0</v>
          </cell>
          <cell r="AA30"/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191250</v>
          </cell>
          <cell r="AL30">
            <v>0</v>
          </cell>
          <cell r="AM30">
            <v>0</v>
          </cell>
          <cell r="AN30">
            <v>16760</v>
          </cell>
          <cell r="AO30">
            <v>3251</v>
          </cell>
          <cell r="AP30">
            <v>0</v>
          </cell>
          <cell r="AQ30">
            <v>0</v>
          </cell>
          <cell r="AR30">
            <v>20963</v>
          </cell>
          <cell r="AS30">
            <v>0</v>
          </cell>
          <cell r="AT30">
            <v>0</v>
          </cell>
          <cell r="AU30">
            <v>0</v>
          </cell>
          <cell r="AV30">
            <v>40974</v>
          </cell>
          <cell r="AW30">
            <v>150276</v>
          </cell>
          <cell r="AX30"/>
          <cell r="AY30"/>
        </row>
        <row r="31">
          <cell r="B31" t="str">
            <v>Emer_Mbimer_22</v>
          </cell>
          <cell r="C31">
            <v>236813100</v>
          </cell>
          <cell r="D31" t="str">
            <v>BANKA UNION sh.a.</v>
          </cell>
          <cell r="E31" t="str">
            <v>Anëtarët e Autoritetit për Informimin mbi Dokumentet e ish-Sigurimit të Shtetit</v>
          </cell>
          <cell r="F31" t="str">
            <v>G</v>
          </cell>
          <cell r="G31">
            <v>22</v>
          </cell>
          <cell r="H31">
            <v>0</v>
          </cell>
          <cell r="I31">
            <v>0</v>
          </cell>
          <cell r="J31"/>
          <cell r="K31">
            <v>0</v>
          </cell>
          <cell r="L31"/>
          <cell r="M31">
            <v>191250</v>
          </cell>
          <cell r="N31">
            <v>191250</v>
          </cell>
          <cell r="O31">
            <v>191250</v>
          </cell>
          <cell r="P31">
            <v>0</v>
          </cell>
          <cell r="Q31"/>
          <cell r="R31"/>
          <cell r="S31"/>
          <cell r="T31"/>
          <cell r="U31"/>
          <cell r="V31">
            <v>0</v>
          </cell>
          <cell r="W31"/>
          <cell r="X31">
            <v>0</v>
          </cell>
          <cell r="Y31"/>
          <cell r="Z31">
            <v>0</v>
          </cell>
          <cell r="AA31"/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191250</v>
          </cell>
          <cell r="AL31">
            <v>0</v>
          </cell>
          <cell r="AM31">
            <v>0</v>
          </cell>
          <cell r="AN31">
            <v>16760</v>
          </cell>
          <cell r="AO31">
            <v>3251</v>
          </cell>
          <cell r="AP31">
            <v>0</v>
          </cell>
          <cell r="AQ31">
            <v>0</v>
          </cell>
          <cell r="AR31">
            <v>20963</v>
          </cell>
          <cell r="AS31">
            <v>0</v>
          </cell>
          <cell r="AT31">
            <v>0</v>
          </cell>
          <cell r="AU31">
            <v>0</v>
          </cell>
          <cell r="AV31">
            <v>40974</v>
          </cell>
          <cell r="AW31">
            <v>150276</v>
          </cell>
          <cell r="AX31"/>
          <cell r="AY31"/>
        </row>
        <row r="32">
          <cell r="B32"/>
          <cell r="C32"/>
          <cell r="D32"/>
          <cell r="E32" t="str">
            <v>SHERBIMI CIVIL</v>
          </cell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 t="str">
            <v>fromula e shkallezuar!</v>
          </cell>
          <cell r="R32"/>
          <cell r="S32"/>
          <cell r="T32" t="str">
            <v>ndryshuar referanca te paga baze!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</row>
        <row r="33">
          <cell r="B33" t="str">
            <v>Emer_Mbimer_23</v>
          </cell>
          <cell r="C33">
            <v>540100723</v>
          </cell>
          <cell r="D33" t="str">
            <v>BANKA AMERIKANE E INVESTIMEVE sh.a.</v>
          </cell>
          <cell r="E33" t="str">
            <v>Nepunes_Civil_Kategoria_I</v>
          </cell>
          <cell r="F33" t="str">
            <v>I-1</v>
          </cell>
          <cell r="G33">
            <v>22</v>
          </cell>
          <cell r="H33">
            <v>0</v>
          </cell>
          <cell r="I33">
            <v>0</v>
          </cell>
          <cell r="J33">
            <v>14000</v>
          </cell>
          <cell r="K33">
            <v>14000</v>
          </cell>
          <cell r="L33"/>
          <cell r="M33">
            <v>235000</v>
          </cell>
          <cell r="N33">
            <v>235000</v>
          </cell>
          <cell r="O33">
            <v>250410</v>
          </cell>
          <cell r="P33">
            <v>0</v>
          </cell>
          <cell r="Q33">
            <v>6.0000000000000001E-3</v>
          </cell>
          <cell r="R33">
            <v>1</v>
          </cell>
          <cell r="S33" t="str">
            <v>Nentor</v>
          </cell>
          <cell r="T33">
            <v>1410</v>
          </cell>
          <cell r="U33"/>
          <cell r="V33">
            <v>0</v>
          </cell>
          <cell r="W33"/>
          <cell r="X33">
            <v>0</v>
          </cell>
          <cell r="Y33"/>
          <cell r="Z33">
            <v>0</v>
          </cell>
          <cell r="AA33"/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250410</v>
          </cell>
          <cell r="AL33">
            <v>0</v>
          </cell>
          <cell r="AM33">
            <v>0</v>
          </cell>
          <cell r="AN33">
            <v>16760</v>
          </cell>
          <cell r="AO33">
            <v>4257</v>
          </cell>
          <cell r="AP33">
            <v>0</v>
          </cell>
          <cell r="AQ33">
            <v>0</v>
          </cell>
          <cell r="AR33">
            <v>33694</v>
          </cell>
          <cell r="AS33">
            <v>0</v>
          </cell>
          <cell r="AT33">
            <v>0</v>
          </cell>
          <cell r="AU33">
            <v>0</v>
          </cell>
          <cell r="AV33">
            <v>54711</v>
          </cell>
          <cell r="AW33">
            <v>195699</v>
          </cell>
          <cell r="AX33"/>
          <cell r="AY33"/>
        </row>
        <row r="34">
          <cell r="B34" t="str">
            <v>Emer_Mbimer_24</v>
          </cell>
          <cell r="C34">
            <v>575821346</v>
          </cell>
          <cell r="D34" t="str">
            <v>BANKA CREDINS sh.a.</v>
          </cell>
          <cell r="E34" t="str">
            <v>Nepunes_Civil_Kategoria_I</v>
          </cell>
          <cell r="F34" t="str">
            <v>I-2</v>
          </cell>
          <cell r="G34">
            <v>22</v>
          </cell>
          <cell r="H34">
            <v>0</v>
          </cell>
          <cell r="I34">
            <v>0</v>
          </cell>
          <cell r="J34">
            <v>14000</v>
          </cell>
          <cell r="K34">
            <v>14000</v>
          </cell>
          <cell r="L34"/>
          <cell r="M34">
            <v>217000</v>
          </cell>
          <cell r="N34">
            <v>217000</v>
          </cell>
          <cell r="O34">
            <v>233604</v>
          </cell>
          <cell r="P34">
            <v>0</v>
          </cell>
          <cell r="Q34">
            <v>1.2E-2</v>
          </cell>
          <cell r="R34">
            <v>2</v>
          </cell>
          <cell r="S34" t="str">
            <v>Dhjetor</v>
          </cell>
          <cell r="T34">
            <v>2604</v>
          </cell>
          <cell r="U34"/>
          <cell r="V34">
            <v>0</v>
          </cell>
          <cell r="W34"/>
          <cell r="X34">
            <v>0</v>
          </cell>
          <cell r="Y34"/>
          <cell r="Z34">
            <v>0</v>
          </cell>
          <cell r="AA34"/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233604</v>
          </cell>
          <cell r="AL34">
            <v>0</v>
          </cell>
          <cell r="AM34">
            <v>0</v>
          </cell>
          <cell r="AN34">
            <v>16760</v>
          </cell>
          <cell r="AO34">
            <v>3971</v>
          </cell>
          <cell r="AP34">
            <v>0</v>
          </cell>
          <cell r="AQ34">
            <v>0</v>
          </cell>
          <cell r="AR34">
            <v>29829</v>
          </cell>
          <cell r="AS34">
            <v>0</v>
          </cell>
          <cell r="AT34">
            <v>0</v>
          </cell>
          <cell r="AU34">
            <v>0</v>
          </cell>
          <cell r="AV34">
            <v>50560</v>
          </cell>
          <cell r="AW34">
            <v>183044</v>
          </cell>
          <cell r="AX34"/>
          <cell r="AY34"/>
        </row>
        <row r="35">
          <cell r="B35" t="str">
            <v>Emer_Mbimer_25</v>
          </cell>
          <cell r="C35">
            <v>483493370</v>
          </cell>
          <cell r="D35" t="str">
            <v>BANKA E BASHKUAR E SHQIPËRISË sh.a.</v>
          </cell>
          <cell r="E35" t="str">
            <v>Nepunes_Civil_Kategoria_I</v>
          </cell>
          <cell r="F35" t="str">
            <v>I-3</v>
          </cell>
          <cell r="G35">
            <v>22</v>
          </cell>
          <cell r="H35">
            <v>0</v>
          </cell>
          <cell r="I35">
            <v>0</v>
          </cell>
          <cell r="J35">
            <v>14000</v>
          </cell>
          <cell r="K35">
            <v>14000</v>
          </cell>
          <cell r="L35"/>
          <cell r="M35">
            <v>205000</v>
          </cell>
          <cell r="N35">
            <v>205000</v>
          </cell>
          <cell r="O35">
            <v>222690</v>
          </cell>
          <cell r="P35">
            <v>0</v>
          </cell>
          <cell r="Q35">
            <v>1.8000000000000002E-2</v>
          </cell>
          <cell r="R35">
            <v>3</v>
          </cell>
          <cell r="S35" t="str">
            <v xml:space="preserve">Janar </v>
          </cell>
          <cell r="T35">
            <v>3690</v>
          </cell>
          <cell r="U35"/>
          <cell r="V35">
            <v>0</v>
          </cell>
          <cell r="W35"/>
          <cell r="X35">
            <v>0</v>
          </cell>
          <cell r="Y35"/>
          <cell r="Z35">
            <v>0</v>
          </cell>
          <cell r="AA35"/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222690</v>
          </cell>
          <cell r="AL35">
            <v>0</v>
          </cell>
          <cell r="AM35">
            <v>0</v>
          </cell>
          <cell r="AN35">
            <v>16760</v>
          </cell>
          <cell r="AO35">
            <v>3786</v>
          </cell>
          <cell r="AP35">
            <v>0</v>
          </cell>
          <cell r="AQ35">
            <v>0</v>
          </cell>
          <cell r="AR35">
            <v>27319</v>
          </cell>
          <cell r="AS35">
            <v>0</v>
          </cell>
          <cell r="AT35">
            <v>0</v>
          </cell>
          <cell r="AU35">
            <v>0</v>
          </cell>
          <cell r="AV35">
            <v>47865</v>
          </cell>
          <cell r="AW35">
            <v>174825</v>
          </cell>
          <cell r="AX35"/>
          <cell r="AY35"/>
        </row>
        <row r="36">
          <cell r="B36" t="str">
            <v>Emer_Mbimer_26</v>
          </cell>
          <cell r="C36">
            <v>591394036</v>
          </cell>
          <cell r="D36" t="str">
            <v>BANKA E PARË E INVESTIMEVE ALBANIA sh.a.</v>
          </cell>
          <cell r="E36" t="str">
            <v>Nepunes_Civil_Kategoria_I</v>
          </cell>
          <cell r="F36" t="str">
            <v>I-4</v>
          </cell>
          <cell r="G36">
            <v>22</v>
          </cell>
          <cell r="H36">
            <v>0</v>
          </cell>
          <cell r="I36">
            <v>0</v>
          </cell>
          <cell r="J36">
            <v>14000</v>
          </cell>
          <cell r="K36">
            <v>14000</v>
          </cell>
          <cell r="L36"/>
          <cell r="M36">
            <v>180000</v>
          </cell>
          <cell r="N36">
            <v>180000</v>
          </cell>
          <cell r="O36">
            <v>198320</v>
          </cell>
          <cell r="P36">
            <v>0</v>
          </cell>
          <cell r="Q36">
            <v>2.4E-2</v>
          </cell>
          <cell r="R36">
            <v>4</v>
          </cell>
          <cell r="S36" t="str">
            <v>Shkurt</v>
          </cell>
          <cell r="T36">
            <v>4320</v>
          </cell>
          <cell r="U36"/>
          <cell r="V36">
            <v>0</v>
          </cell>
          <cell r="W36"/>
          <cell r="X36">
            <v>0</v>
          </cell>
          <cell r="Y36"/>
          <cell r="Z36">
            <v>0</v>
          </cell>
          <cell r="AA36"/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198320</v>
          </cell>
          <cell r="AL36">
            <v>0</v>
          </cell>
          <cell r="AM36">
            <v>0</v>
          </cell>
          <cell r="AN36">
            <v>16760</v>
          </cell>
          <cell r="AO36">
            <v>3371</v>
          </cell>
          <cell r="AP36">
            <v>0</v>
          </cell>
          <cell r="AQ36">
            <v>0</v>
          </cell>
          <cell r="AR36">
            <v>21882</v>
          </cell>
          <cell r="AS36">
            <v>0</v>
          </cell>
          <cell r="AT36">
            <v>0</v>
          </cell>
          <cell r="AU36">
            <v>0</v>
          </cell>
          <cell r="AV36">
            <v>42013</v>
          </cell>
          <cell r="AW36">
            <v>156307</v>
          </cell>
          <cell r="AX36"/>
          <cell r="AY36"/>
        </row>
        <row r="37">
          <cell r="B37" t="str">
            <v>Emer_Mbimer_27</v>
          </cell>
          <cell r="C37">
            <v>514579181</v>
          </cell>
          <cell r="D37" t="str">
            <v>BANKA INTESA SANPAOLO ALBANIA sh.a.</v>
          </cell>
          <cell r="E37" t="str">
            <v>Nepunes_Civil_Kategoria_I</v>
          </cell>
          <cell r="F37" t="str">
            <v>I-5</v>
          </cell>
          <cell r="G37">
            <v>22</v>
          </cell>
          <cell r="H37">
            <v>0</v>
          </cell>
          <cell r="I37">
            <v>0</v>
          </cell>
          <cell r="J37">
            <v>14000</v>
          </cell>
          <cell r="K37">
            <v>14000</v>
          </cell>
          <cell r="L37"/>
          <cell r="M37">
            <v>170000</v>
          </cell>
          <cell r="N37">
            <v>170000</v>
          </cell>
          <cell r="O37">
            <v>189100</v>
          </cell>
          <cell r="P37">
            <v>0</v>
          </cell>
          <cell r="Q37">
            <v>0.03</v>
          </cell>
          <cell r="R37">
            <v>5</v>
          </cell>
          <cell r="S37" t="str">
            <v>Mars</v>
          </cell>
          <cell r="T37">
            <v>5100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189100</v>
          </cell>
          <cell r="AL37">
            <v>0</v>
          </cell>
          <cell r="AM37">
            <v>0</v>
          </cell>
          <cell r="AN37">
            <v>16760</v>
          </cell>
          <cell r="AO37">
            <v>3215</v>
          </cell>
          <cell r="AP37">
            <v>0</v>
          </cell>
          <cell r="AQ37">
            <v>0</v>
          </cell>
          <cell r="AR37">
            <v>20683</v>
          </cell>
          <cell r="AS37">
            <v>0</v>
          </cell>
          <cell r="AT37">
            <v>0</v>
          </cell>
          <cell r="AU37">
            <v>0</v>
          </cell>
          <cell r="AV37">
            <v>40658</v>
          </cell>
          <cell r="AW37">
            <v>148442</v>
          </cell>
          <cell r="AX37"/>
          <cell r="AY37"/>
        </row>
        <row r="38">
          <cell r="B38" t="str">
            <v>Emer_Mbimer_28</v>
          </cell>
          <cell r="C38">
            <v>100596098</v>
          </cell>
          <cell r="D38" t="str">
            <v>BANKA KOMBËTARE TREGTARE sh.a.</v>
          </cell>
          <cell r="E38" t="str">
            <v>Nepunes_Civil_Kategoria_II</v>
          </cell>
          <cell r="F38" t="str">
            <v>II-1</v>
          </cell>
          <cell r="G38">
            <v>22</v>
          </cell>
          <cell r="H38">
            <v>0</v>
          </cell>
          <cell r="I38">
            <v>0</v>
          </cell>
          <cell r="J38">
            <v>14000</v>
          </cell>
          <cell r="K38">
            <v>14000</v>
          </cell>
          <cell r="L38"/>
          <cell r="M38">
            <v>155000</v>
          </cell>
          <cell r="N38">
            <v>155000</v>
          </cell>
          <cell r="O38">
            <v>174580</v>
          </cell>
          <cell r="P38">
            <v>0</v>
          </cell>
          <cell r="Q38">
            <v>3.6000000000000004E-2</v>
          </cell>
          <cell r="R38">
            <v>6</v>
          </cell>
          <cell r="S38" t="str">
            <v>Prill</v>
          </cell>
          <cell r="T38">
            <v>5580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174580</v>
          </cell>
          <cell r="AL38">
            <v>0</v>
          </cell>
          <cell r="AM38">
            <v>0</v>
          </cell>
          <cell r="AN38">
            <v>16585</v>
          </cell>
          <cell r="AO38">
            <v>2968</v>
          </cell>
          <cell r="AP38">
            <v>0</v>
          </cell>
          <cell r="AQ38">
            <v>0</v>
          </cell>
          <cell r="AR38">
            <v>18795</v>
          </cell>
          <cell r="AS38">
            <v>0</v>
          </cell>
          <cell r="AT38">
            <v>0</v>
          </cell>
          <cell r="AU38">
            <v>0</v>
          </cell>
          <cell r="AV38">
            <v>38348</v>
          </cell>
          <cell r="AW38">
            <v>136232</v>
          </cell>
          <cell r="AX38"/>
          <cell r="AY38"/>
        </row>
        <row r="39">
          <cell r="B39" t="str">
            <v>Emer_Mbimer_29</v>
          </cell>
          <cell r="C39">
            <v>785751191</v>
          </cell>
          <cell r="D39" t="str">
            <v>BANKA E PARË E INVESTIMEVE ALBANIA sh.a.</v>
          </cell>
          <cell r="E39" t="str">
            <v>Nepunes_Civil_Kategoria_II</v>
          </cell>
          <cell r="F39" t="str">
            <v>II-2</v>
          </cell>
          <cell r="G39">
            <v>22</v>
          </cell>
          <cell r="H39">
            <v>0</v>
          </cell>
          <cell r="I39">
            <v>0</v>
          </cell>
          <cell r="J39">
            <v>14000</v>
          </cell>
          <cell r="K39">
            <v>14000</v>
          </cell>
          <cell r="L39"/>
          <cell r="M39">
            <v>141000</v>
          </cell>
          <cell r="N39">
            <v>141000</v>
          </cell>
          <cell r="O39">
            <v>160922</v>
          </cell>
          <cell r="P39">
            <v>0</v>
          </cell>
          <cell r="Q39">
            <v>4.2000000000000003E-2</v>
          </cell>
          <cell r="R39">
            <v>7</v>
          </cell>
          <cell r="S39" t="str">
            <v>Maj</v>
          </cell>
          <cell r="T39">
            <v>5922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160922</v>
          </cell>
          <cell r="AL39">
            <v>0</v>
          </cell>
          <cell r="AM39">
            <v>0</v>
          </cell>
          <cell r="AN39">
            <v>15288</v>
          </cell>
          <cell r="AO39">
            <v>2736</v>
          </cell>
          <cell r="AP39">
            <v>0</v>
          </cell>
          <cell r="AQ39">
            <v>0</v>
          </cell>
          <cell r="AR39">
            <v>17020</v>
          </cell>
          <cell r="AS39">
            <v>0</v>
          </cell>
          <cell r="AT39">
            <v>0</v>
          </cell>
          <cell r="AU39">
            <v>0</v>
          </cell>
          <cell r="AV39">
            <v>35044</v>
          </cell>
          <cell r="AW39">
            <v>125878</v>
          </cell>
          <cell r="AX39"/>
          <cell r="AY39"/>
        </row>
        <row r="40">
          <cell r="B40" t="str">
            <v>Emer_Mbimer_30</v>
          </cell>
          <cell r="C40">
            <v>361190124</v>
          </cell>
          <cell r="D40" t="str">
            <v>BANKA INTESA SANPAOLO ALBANIA sh.a.</v>
          </cell>
          <cell r="E40" t="str">
            <v>Nepunes_Civil_Kategoria_III</v>
          </cell>
          <cell r="F40" t="str">
            <v>III-1</v>
          </cell>
          <cell r="G40">
            <v>22</v>
          </cell>
          <cell r="H40">
            <v>0</v>
          </cell>
          <cell r="I40">
            <v>0</v>
          </cell>
          <cell r="J40">
            <v>14000</v>
          </cell>
          <cell r="K40">
            <v>14000</v>
          </cell>
          <cell r="L40"/>
          <cell r="M40">
            <v>115000</v>
          </cell>
          <cell r="N40">
            <v>115000</v>
          </cell>
          <cell r="O40">
            <v>134520</v>
          </cell>
          <cell r="P40">
            <v>0</v>
          </cell>
          <cell r="Q40">
            <v>4.8000000000000001E-2</v>
          </cell>
          <cell r="R40">
            <v>8</v>
          </cell>
          <cell r="S40" t="str">
            <v>Qershor</v>
          </cell>
          <cell r="T40">
            <v>5520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134520</v>
          </cell>
          <cell r="AL40">
            <v>0</v>
          </cell>
          <cell r="AM40">
            <v>0</v>
          </cell>
          <cell r="AN40">
            <v>12779</v>
          </cell>
          <cell r="AO40">
            <v>2287</v>
          </cell>
          <cell r="AP40">
            <v>0</v>
          </cell>
          <cell r="AQ40">
            <v>0</v>
          </cell>
          <cell r="AR40">
            <v>13588</v>
          </cell>
          <cell r="AS40">
            <v>0</v>
          </cell>
          <cell r="AT40">
            <v>0</v>
          </cell>
          <cell r="AU40">
            <v>0</v>
          </cell>
          <cell r="AV40">
            <v>28654</v>
          </cell>
          <cell r="AW40">
            <v>105866</v>
          </cell>
          <cell r="AX40"/>
          <cell r="AY40"/>
        </row>
        <row r="41">
          <cell r="B41" t="str">
            <v>Emer_Mbimer_31</v>
          </cell>
          <cell r="C41">
            <v>530558872</v>
          </cell>
          <cell r="D41" t="str">
            <v>BANKA KOMBËTARE TREGTARE sh.a.</v>
          </cell>
          <cell r="E41" t="str">
            <v>Nepunes_Civil_Kategoria_III</v>
          </cell>
          <cell r="F41" t="str">
            <v>III-2</v>
          </cell>
          <cell r="G41">
            <v>22</v>
          </cell>
          <cell r="H41">
            <v>0</v>
          </cell>
          <cell r="I41">
            <v>0</v>
          </cell>
          <cell r="J41">
            <v>14000</v>
          </cell>
          <cell r="K41">
            <v>14000</v>
          </cell>
          <cell r="L41"/>
          <cell r="M41">
            <v>105000</v>
          </cell>
          <cell r="N41">
            <v>105000</v>
          </cell>
          <cell r="O41">
            <v>124670</v>
          </cell>
          <cell r="P41">
            <v>0</v>
          </cell>
          <cell r="Q41">
            <v>5.3999999999999999E-2</v>
          </cell>
          <cell r="R41">
            <v>9</v>
          </cell>
          <cell r="S41" t="str">
            <v>Korrik</v>
          </cell>
          <cell r="T41">
            <v>5670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124670</v>
          </cell>
          <cell r="AL41">
            <v>0</v>
          </cell>
          <cell r="AM41">
            <v>0</v>
          </cell>
          <cell r="AN41">
            <v>11844</v>
          </cell>
          <cell r="AO41">
            <v>2119</v>
          </cell>
          <cell r="AP41">
            <v>0</v>
          </cell>
          <cell r="AQ41">
            <v>0</v>
          </cell>
          <cell r="AR41">
            <v>12307</v>
          </cell>
          <cell r="AS41">
            <v>0</v>
          </cell>
          <cell r="AT41">
            <v>0</v>
          </cell>
          <cell r="AU41">
            <v>0</v>
          </cell>
          <cell r="AV41">
            <v>26270</v>
          </cell>
          <cell r="AW41">
            <v>98400</v>
          </cell>
          <cell r="AX41"/>
          <cell r="AY41"/>
        </row>
        <row r="42">
          <cell r="B42" t="str">
            <v>Emer_Mbimer_32</v>
          </cell>
          <cell r="C42">
            <v>216596034</v>
          </cell>
          <cell r="D42" t="str">
            <v>BANKA OTP ALBANIA sh.a.</v>
          </cell>
          <cell r="E42" t="str">
            <v>Nepunes_Civil_Kategoria_III</v>
          </cell>
          <cell r="F42" t="str">
            <v>III-3</v>
          </cell>
          <cell r="G42">
            <v>22</v>
          </cell>
          <cell r="H42">
            <v>0</v>
          </cell>
          <cell r="I42">
            <v>0</v>
          </cell>
          <cell r="J42">
            <v>14000</v>
          </cell>
          <cell r="K42">
            <v>14000</v>
          </cell>
          <cell r="L42"/>
          <cell r="M42">
            <v>95000</v>
          </cell>
          <cell r="N42">
            <v>95000</v>
          </cell>
          <cell r="O42">
            <v>114700</v>
          </cell>
          <cell r="P42">
            <v>0</v>
          </cell>
          <cell r="Q42">
            <v>0.06</v>
          </cell>
          <cell r="R42">
            <v>10</v>
          </cell>
          <cell r="S42" t="str">
            <v>Gusht</v>
          </cell>
          <cell r="T42">
            <v>5700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114700</v>
          </cell>
          <cell r="AL42">
            <v>0</v>
          </cell>
          <cell r="AM42">
            <v>0</v>
          </cell>
          <cell r="AN42">
            <v>10897</v>
          </cell>
          <cell r="AO42">
            <v>1950</v>
          </cell>
          <cell r="AP42">
            <v>0</v>
          </cell>
          <cell r="AQ42">
            <v>0</v>
          </cell>
          <cell r="AR42">
            <v>11011</v>
          </cell>
          <cell r="AS42">
            <v>0</v>
          </cell>
          <cell r="AT42">
            <v>0</v>
          </cell>
          <cell r="AU42">
            <v>0</v>
          </cell>
          <cell r="AV42">
            <v>23858</v>
          </cell>
          <cell r="AW42">
            <v>90842</v>
          </cell>
          <cell r="AX42"/>
          <cell r="AY42"/>
        </row>
        <row r="43">
          <cell r="B43" t="str">
            <v>Emer_Mbimer_33</v>
          </cell>
          <cell r="C43">
            <v>158019403</v>
          </cell>
          <cell r="D43" t="str">
            <v>BANKA PROCREDIT sh.a.</v>
          </cell>
          <cell r="E43" t="str">
            <v>Nepunes_Civil_Kategoria_IV</v>
          </cell>
          <cell r="F43" t="str">
            <v>IV-1</v>
          </cell>
          <cell r="G43">
            <v>22</v>
          </cell>
          <cell r="H43">
            <v>0</v>
          </cell>
          <cell r="I43">
            <v>0</v>
          </cell>
          <cell r="J43">
            <v>14000</v>
          </cell>
          <cell r="K43">
            <v>14000</v>
          </cell>
          <cell r="L43"/>
          <cell r="M43">
            <v>80000</v>
          </cell>
          <cell r="N43">
            <v>80000</v>
          </cell>
          <cell r="O43">
            <v>99440</v>
          </cell>
          <cell r="P43">
            <v>0</v>
          </cell>
          <cell r="Q43">
            <v>6.8000000000000005E-2</v>
          </cell>
          <cell r="R43">
            <v>11</v>
          </cell>
          <cell r="S43" t="str">
            <v>Shator</v>
          </cell>
          <cell r="T43">
            <v>5440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99440</v>
          </cell>
          <cell r="AL43">
            <v>0</v>
          </cell>
          <cell r="AM43">
            <v>0</v>
          </cell>
          <cell r="AN43">
            <v>9447</v>
          </cell>
          <cell r="AO43">
            <v>1690</v>
          </cell>
          <cell r="AP43">
            <v>0</v>
          </cell>
          <cell r="AQ43">
            <v>0</v>
          </cell>
          <cell r="AR43">
            <v>9027</v>
          </cell>
          <cell r="AS43">
            <v>0</v>
          </cell>
          <cell r="AT43">
            <v>0</v>
          </cell>
          <cell r="AU43">
            <v>0</v>
          </cell>
          <cell r="AV43">
            <v>20164</v>
          </cell>
          <cell r="AW43">
            <v>79276</v>
          </cell>
          <cell r="AX43"/>
          <cell r="AY43"/>
        </row>
        <row r="44">
          <cell r="B44" t="str">
            <v>Emer_Mbimer_34</v>
          </cell>
          <cell r="C44">
            <v>562934589</v>
          </cell>
          <cell r="D44" t="str">
            <v>BANKA RAIFFEISEN sh.a.</v>
          </cell>
          <cell r="E44" t="str">
            <v>Nepunes_Civil_Kategoria_IV</v>
          </cell>
          <cell r="F44" t="str">
            <v>IV-2</v>
          </cell>
          <cell r="G44">
            <v>22</v>
          </cell>
          <cell r="H44">
            <v>0</v>
          </cell>
          <cell r="I44">
            <v>0</v>
          </cell>
          <cell r="J44">
            <v>14000</v>
          </cell>
          <cell r="K44">
            <v>14000</v>
          </cell>
          <cell r="L44"/>
          <cell r="M44">
            <v>70000</v>
          </cell>
          <cell r="N44">
            <v>70000</v>
          </cell>
          <cell r="O44">
            <v>89320</v>
          </cell>
          <cell r="P44">
            <v>0</v>
          </cell>
          <cell r="Q44">
            <v>7.5999999999999998E-2</v>
          </cell>
          <cell r="R44">
            <v>12</v>
          </cell>
          <cell r="S44" t="str">
            <v>Tetor</v>
          </cell>
          <cell r="T44">
            <v>5320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89320</v>
          </cell>
          <cell r="AL44">
            <v>0</v>
          </cell>
          <cell r="AM44">
            <v>0</v>
          </cell>
          <cell r="AN44">
            <v>8485</v>
          </cell>
          <cell r="AO44">
            <v>1518</v>
          </cell>
          <cell r="AP44">
            <v>0</v>
          </cell>
          <cell r="AQ44">
            <v>0</v>
          </cell>
          <cell r="AR44">
            <v>7712</v>
          </cell>
          <cell r="AS44">
            <v>0</v>
          </cell>
          <cell r="AT44">
            <v>0</v>
          </cell>
          <cell r="AU44">
            <v>0</v>
          </cell>
          <cell r="AV44">
            <v>17715</v>
          </cell>
          <cell r="AW44">
            <v>71605</v>
          </cell>
          <cell r="AX44"/>
          <cell r="AY44"/>
        </row>
        <row r="45">
          <cell r="B45" t="str">
            <v>Emer_Mbimer_35</v>
          </cell>
          <cell r="C45">
            <v>944386177</v>
          </cell>
          <cell r="D45" t="str">
            <v>BANKA TIRANA sh.a.</v>
          </cell>
          <cell r="E45" t="str">
            <v>Nepunes_Civil_Kategoria_IV</v>
          </cell>
          <cell r="F45" t="str">
            <v>IV-3</v>
          </cell>
          <cell r="G45">
            <v>22</v>
          </cell>
          <cell r="H45">
            <v>0</v>
          </cell>
          <cell r="I45">
            <v>0</v>
          </cell>
          <cell r="J45">
            <v>14000</v>
          </cell>
          <cell r="K45">
            <v>14000</v>
          </cell>
          <cell r="L45"/>
          <cell r="M45">
            <v>60000</v>
          </cell>
          <cell r="N45">
            <v>60000</v>
          </cell>
          <cell r="O45">
            <v>79040</v>
          </cell>
          <cell r="P45">
            <v>0</v>
          </cell>
          <cell r="Q45">
            <v>8.3999999999999991E-2</v>
          </cell>
          <cell r="R45">
            <v>13</v>
          </cell>
          <cell r="S45" t="str">
            <v>Nentor</v>
          </cell>
          <cell r="T45">
            <v>5040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79040</v>
          </cell>
          <cell r="AL45">
            <v>0</v>
          </cell>
          <cell r="AM45">
            <v>0</v>
          </cell>
          <cell r="AN45">
            <v>7509</v>
          </cell>
          <cell r="AO45">
            <v>1344</v>
          </cell>
          <cell r="AP45">
            <v>0</v>
          </cell>
          <cell r="AQ45">
            <v>0</v>
          </cell>
          <cell r="AR45">
            <v>6375</v>
          </cell>
          <cell r="AS45">
            <v>0</v>
          </cell>
          <cell r="AT45">
            <v>0</v>
          </cell>
          <cell r="AU45">
            <v>0</v>
          </cell>
          <cell r="AV45">
            <v>15228</v>
          </cell>
          <cell r="AW45">
            <v>63812</v>
          </cell>
          <cell r="AX45"/>
          <cell r="AY45"/>
        </row>
        <row r="46">
          <cell r="B46" t="str">
            <v>Emer_Mbimer_36</v>
          </cell>
          <cell r="C46">
            <v>278103787</v>
          </cell>
          <cell r="D46" t="str">
            <v>BANKA UNION sh.a.</v>
          </cell>
          <cell r="E46" t="str">
            <v>Nepunes_Civil_Kategoria_IV</v>
          </cell>
          <cell r="F46" t="str">
            <v>IV-4</v>
          </cell>
          <cell r="G46">
            <v>22</v>
          </cell>
          <cell r="H46">
            <v>0</v>
          </cell>
          <cell r="I46">
            <v>0</v>
          </cell>
          <cell r="J46">
            <v>14000</v>
          </cell>
          <cell r="K46">
            <v>14000</v>
          </cell>
          <cell r="L46"/>
          <cell r="M46">
            <v>50000</v>
          </cell>
          <cell r="N46">
            <v>50000</v>
          </cell>
          <cell r="O46">
            <v>68600</v>
          </cell>
          <cell r="P46">
            <v>0</v>
          </cell>
          <cell r="Q46">
            <v>9.1999999999999998E-2</v>
          </cell>
          <cell r="R46">
            <v>14</v>
          </cell>
          <cell r="S46" t="str">
            <v>Dhjetor</v>
          </cell>
          <cell r="T46">
            <v>4600</v>
          </cell>
          <cell r="U46"/>
          <cell r="V46">
            <v>0</v>
          </cell>
          <cell r="W46"/>
          <cell r="X46">
            <v>0</v>
          </cell>
          <cell r="Y46"/>
          <cell r="Z46">
            <v>0</v>
          </cell>
          <cell r="AA46"/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68600</v>
          </cell>
          <cell r="AL46">
            <v>0</v>
          </cell>
          <cell r="AM46">
            <v>0</v>
          </cell>
          <cell r="AN46">
            <v>6517</v>
          </cell>
          <cell r="AO46">
            <v>1166</v>
          </cell>
          <cell r="AP46">
            <v>0</v>
          </cell>
          <cell r="AQ46">
            <v>0</v>
          </cell>
          <cell r="AR46">
            <v>5018</v>
          </cell>
          <cell r="AS46">
            <v>0</v>
          </cell>
          <cell r="AT46">
            <v>0</v>
          </cell>
          <cell r="AU46">
            <v>0</v>
          </cell>
          <cell r="AV46">
            <v>12701</v>
          </cell>
          <cell r="AW46">
            <v>55899</v>
          </cell>
          <cell r="AX46"/>
          <cell r="AY46"/>
        </row>
        <row r="47">
          <cell r="B47"/>
          <cell r="C47"/>
          <cell r="D47"/>
          <cell r="E47" t="str">
            <v>FUNKSIONARE TE KABINETEVE (ME KLASA)</v>
          </cell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 t="str">
            <v>fromula e shkallezuar!</v>
          </cell>
          <cell r="R47"/>
          <cell r="S47"/>
          <cell r="T47" t="str">
            <v>ndryshuar referanca te paga baze!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</row>
        <row r="48">
          <cell r="B48" t="str">
            <v>Emer_Mbimer_37</v>
          </cell>
          <cell r="C48">
            <v>877191970</v>
          </cell>
          <cell r="D48" t="str">
            <v>BANKA AMERIKANE E INVESTIMEVE sh.a.</v>
          </cell>
          <cell r="E48" t="str">
            <v xml:space="preserve">Drejtor i kabinetit të Presidentit. </v>
          </cell>
          <cell r="F48" t="str">
            <v>I-1</v>
          </cell>
          <cell r="G48">
            <v>22</v>
          </cell>
          <cell r="H48">
            <v>0</v>
          </cell>
          <cell r="I48">
            <v>0</v>
          </cell>
          <cell r="J48">
            <v>14000</v>
          </cell>
          <cell r="K48">
            <v>14000</v>
          </cell>
          <cell r="L48"/>
          <cell r="M48">
            <v>235000</v>
          </cell>
          <cell r="N48">
            <v>235000</v>
          </cell>
          <cell r="O48">
            <v>250410</v>
          </cell>
          <cell r="P48">
            <v>0</v>
          </cell>
          <cell r="Q48">
            <v>6.0000000000000001E-3</v>
          </cell>
          <cell r="R48">
            <v>1</v>
          </cell>
          <cell r="S48" t="str">
            <v xml:space="preserve">Janar </v>
          </cell>
          <cell r="T48">
            <v>1410</v>
          </cell>
          <cell r="U48"/>
          <cell r="V48">
            <v>0</v>
          </cell>
          <cell r="W48"/>
          <cell r="X48">
            <v>0</v>
          </cell>
          <cell r="Y48"/>
          <cell r="Z48">
            <v>0</v>
          </cell>
          <cell r="AA48"/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250410</v>
          </cell>
          <cell r="AL48">
            <v>0</v>
          </cell>
          <cell r="AM48">
            <v>0</v>
          </cell>
          <cell r="AN48">
            <v>16760</v>
          </cell>
          <cell r="AO48">
            <v>4257</v>
          </cell>
          <cell r="AP48">
            <v>0</v>
          </cell>
          <cell r="AQ48">
            <v>0</v>
          </cell>
          <cell r="AR48">
            <v>33694</v>
          </cell>
          <cell r="AS48">
            <v>0</v>
          </cell>
          <cell r="AT48">
            <v>0</v>
          </cell>
          <cell r="AU48">
            <v>0</v>
          </cell>
          <cell r="AV48">
            <v>54711</v>
          </cell>
          <cell r="AW48">
            <v>195699</v>
          </cell>
          <cell r="AX48"/>
          <cell r="AY48"/>
        </row>
        <row r="49">
          <cell r="B49" t="str">
            <v>Emer_Mbimer_38</v>
          </cell>
          <cell r="C49">
            <v>844673531</v>
          </cell>
          <cell r="D49" t="str">
            <v>BANKA CREDINS sh.a.</v>
          </cell>
          <cell r="E49" t="str">
            <v xml:space="preserve">Drejtor i kabinetit të Kryeministrit. </v>
          </cell>
          <cell r="F49" t="str">
            <v>I-1</v>
          </cell>
          <cell r="G49">
            <v>22</v>
          </cell>
          <cell r="H49">
            <v>0</v>
          </cell>
          <cell r="I49">
            <v>0</v>
          </cell>
          <cell r="J49">
            <v>14000</v>
          </cell>
          <cell r="K49">
            <v>14000</v>
          </cell>
          <cell r="L49"/>
          <cell r="M49">
            <v>235000</v>
          </cell>
          <cell r="N49">
            <v>235000</v>
          </cell>
          <cell r="O49">
            <v>251820</v>
          </cell>
          <cell r="P49">
            <v>0</v>
          </cell>
          <cell r="Q49">
            <v>1.2E-2</v>
          </cell>
          <cell r="R49">
            <v>2</v>
          </cell>
          <cell r="S49" t="str">
            <v>Shkurt</v>
          </cell>
          <cell r="T49">
            <v>2820</v>
          </cell>
          <cell r="U49"/>
          <cell r="V49">
            <v>0</v>
          </cell>
          <cell r="W49"/>
          <cell r="X49">
            <v>0</v>
          </cell>
          <cell r="Y49"/>
          <cell r="Z49">
            <v>0</v>
          </cell>
          <cell r="AA49"/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251820</v>
          </cell>
          <cell r="AL49">
            <v>0</v>
          </cell>
          <cell r="AM49">
            <v>0</v>
          </cell>
          <cell r="AN49">
            <v>16760</v>
          </cell>
          <cell r="AO49">
            <v>4281</v>
          </cell>
          <cell r="AP49">
            <v>0</v>
          </cell>
          <cell r="AQ49">
            <v>0</v>
          </cell>
          <cell r="AR49">
            <v>34019</v>
          </cell>
          <cell r="AS49">
            <v>0</v>
          </cell>
          <cell r="AT49">
            <v>0</v>
          </cell>
          <cell r="AU49">
            <v>0</v>
          </cell>
          <cell r="AV49">
            <v>55060</v>
          </cell>
          <cell r="AW49">
            <v>196760</v>
          </cell>
          <cell r="AX49"/>
          <cell r="AY49"/>
        </row>
        <row r="50">
          <cell r="B50" t="str">
            <v>Emer_Mbimer_39</v>
          </cell>
          <cell r="C50">
            <v>161847394</v>
          </cell>
          <cell r="D50" t="str">
            <v>BANKA E BASHKUAR E SHQIPËRISË sh.a.</v>
          </cell>
          <cell r="E50" t="str">
            <v xml:space="preserve">Drejtor i kabinetit të Kryetarit të Kuvendit. </v>
          </cell>
          <cell r="F50" t="str">
            <v>I-1</v>
          </cell>
          <cell r="G50">
            <v>22</v>
          </cell>
          <cell r="H50">
            <v>0</v>
          </cell>
          <cell r="I50">
            <v>0</v>
          </cell>
          <cell r="J50">
            <v>14000</v>
          </cell>
          <cell r="K50">
            <v>14000</v>
          </cell>
          <cell r="L50"/>
          <cell r="M50">
            <v>235000</v>
          </cell>
          <cell r="N50">
            <v>235000</v>
          </cell>
          <cell r="O50">
            <v>253230</v>
          </cell>
          <cell r="P50">
            <v>0</v>
          </cell>
          <cell r="Q50">
            <v>1.8000000000000002E-2</v>
          </cell>
          <cell r="R50">
            <v>3</v>
          </cell>
          <cell r="S50" t="str">
            <v>Mars</v>
          </cell>
          <cell r="T50">
            <v>4230</v>
          </cell>
          <cell r="U50"/>
          <cell r="V50">
            <v>0</v>
          </cell>
          <cell r="W50"/>
          <cell r="X50">
            <v>0</v>
          </cell>
          <cell r="Y50"/>
          <cell r="Z50">
            <v>0</v>
          </cell>
          <cell r="AA50"/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253230</v>
          </cell>
          <cell r="AL50">
            <v>0</v>
          </cell>
          <cell r="AM50">
            <v>0</v>
          </cell>
          <cell r="AN50">
            <v>16760</v>
          </cell>
          <cell r="AO50">
            <v>4305</v>
          </cell>
          <cell r="AP50">
            <v>0</v>
          </cell>
          <cell r="AQ50">
            <v>0</v>
          </cell>
          <cell r="AR50">
            <v>34343</v>
          </cell>
          <cell r="AS50">
            <v>0</v>
          </cell>
          <cell r="AT50">
            <v>0</v>
          </cell>
          <cell r="AU50">
            <v>0</v>
          </cell>
          <cell r="AV50">
            <v>55408</v>
          </cell>
          <cell r="AW50">
            <v>197822</v>
          </cell>
          <cell r="AX50"/>
          <cell r="AY50"/>
        </row>
        <row r="51">
          <cell r="B51" t="str">
            <v>Emer_Mbimer_40</v>
          </cell>
          <cell r="C51">
            <v>353369491</v>
          </cell>
          <cell r="D51" t="str">
            <v>BANKA E PARË E INVESTIMEVE ALBANIA sh.a.</v>
          </cell>
          <cell r="E51" t="str">
            <v xml:space="preserve">Drejtor i Kabinetit të Prokurorit të Përgjithshëm. </v>
          </cell>
          <cell r="F51" t="str">
            <v>I-1</v>
          </cell>
          <cell r="G51">
            <v>22</v>
          </cell>
          <cell r="H51">
            <v>0</v>
          </cell>
          <cell r="I51">
            <v>0</v>
          </cell>
          <cell r="J51">
            <v>14000</v>
          </cell>
          <cell r="K51">
            <v>14000</v>
          </cell>
          <cell r="L51"/>
          <cell r="M51">
            <v>235000</v>
          </cell>
          <cell r="N51">
            <v>235000</v>
          </cell>
          <cell r="O51">
            <v>254640</v>
          </cell>
          <cell r="P51">
            <v>0</v>
          </cell>
          <cell r="Q51">
            <v>2.4E-2</v>
          </cell>
          <cell r="R51">
            <v>4</v>
          </cell>
          <cell r="S51" t="str">
            <v>Prill</v>
          </cell>
          <cell r="T51">
            <v>5640</v>
          </cell>
          <cell r="U51"/>
          <cell r="V51">
            <v>0</v>
          </cell>
          <cell r="W51"/>
          <cell r="X51">
            <v>0</v>
          </cell>
          <cell r="Y51"/>
          <cell r="Z51">
            <v>0</v>
          </cell>
          <cell r="AA51"/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254640</v>
          </cell>
          <cell r="AL51">
            <v>0</v>
          </cell>
          <cell r="AM51">
            <v>0</v>
          </cell>
          <cell r="AN51">
            <v>16760</v>
          </cell>
          <cell r="AO51">
            <v>4329</v>
          </cell>
          <cell r="AP51">
            <v>0</v>
          </cell>
          <cell r="AQ51">
            <v>0</v>
          </cell>
          <cell r="AR51">
            <v>34667</v>
          </cell>
          <cell r="AS51">
            <v>0</v>
          </cell>
          <cell r="AT51">
            <v>0</v>
          </cell>
          <cell r="AU51">
            <v>0</v>
          </cell>
          <cell r="AV51">
            <v>55756</v>
          </cell>
          <cell r="AW51">
            <v>198884</v>
          </cell>
          <cell r="AX51"/>
          <cell r="AY51"/>
        </row>
        <row r="52">
          <cell r="B52" t="str">
            <v>Emer_Mbimer_41</v>
          </cell>
          <cell r="C52">
            <v>163970971</v>
          </cell>
          <cell r="D52" t="str">
            <v>BANKA PROCREDIT sh.a.</v>
          </cell>
          <cell r="E52" t="str">
            <v xml:space="preserve">Drejtor i kabinetit të Kryetarit të Gjykatës së Lartë.  </v>
          </cell>
          <cell r="F52" t="str">
            <v>I-1</v>
          </cell>
          <cell r="G52">
            <v>22</v>
          </cell>
          <cell r="H52">
            <v>0</v>
          </cell>
          <cell r="I52">
            <v>0</v>
          </cell>
          <cell r="J52">
            <v>14000</v>
          </cell>
          <cell r="K52">
            <v>14000</v>
          </cell>
          <cell r="L52"/>
          <cell r="M52">
            <v>235000</v>
          </cell>
          <cell r="N52">
            <v>235000</v>
          </cell>
          <cell r="O52">
            <v>256050</v>
          </cell>
          <cell r="P52">
            <v>0</v>
          </cell>
          <cell r="Q52">
            <v>0.03</v>
          </cell>
          <cell r="R52">
            <v>5</v>
          </cell>
          <cell r="S52" t="str">
            <v>Maj</v>
          </cell>
          <cell r="T52">
            <v>7050</v>
          </cell>
          <cell r="U52"/>
          <cell r="V52">
            <v>0</v>
          </cell>
          <cell r="W52"/>
          <cell r="X52">
            <v>0</v>
          </cell>
          <cell r="Y52"/>
          <cell r="Z52">
            <v>0</v>
          </cell>
          <cell r="AA52"/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256050</v>
          </cell>
          <cell r="AL52">
            <v>0</v>
          </cell>
          <cell r="AM52">
            <v>0</v>
          </cell>
          <cell r="AN52">
            <v>16760</v>
          </cell>
          <cell r="AO52">
            <v>4353</v>
          </cell>
          <cell r="AP52">
            <v>0</v>
          </cell>
          <cell r="AQ52">
            <v>0</v>
          </cell>
          <cell r="AR52">
            <v>34992</v>
          </cell>
          <cell r="AS52">
            <v>0</v>
          </cell>
          <cell r="AT52">
            <v>0</v>
          </cell>
          <cell r="AU52">
            <v>0</v>
          </cell>
          <cell r="AV52">
            <v>56105</v>
          </cell>
          <cell r="AW52">
            <v>199945</v>
          </cell>
          <cell r="AX52"/>
          <cell r="AY52"/>
        </row>
        <row r="53">
          <cell r="B53" t="str">
            <v>Emer_Mbimer_42</v>
          </cell>
          <cell r="C53">
            <v>438245007</v>
          </cell>
          <cell r="D53" t="str">
            <v>BANKA RAIFFEISEN sh.a.</v>
          </cell>
          <cell r="E53" t="str">
            <v xml:space="preserve">Këshilltar i Presidentit. </v>
          </cell>
          <cell r="F53" t="str">
            <v>I-2</v>
          </cell>
          <cell r="G53">
            <v>22</v>
          </cell>
          <cell r="H53">
            <v>0</v>
          </cell>
          <cell r="I53">
            <v>0</v>
          </cell>
          <cell r="J53">
            <v>14000</v>
          </cell>
          <cell r="K53">
            <v>14000</v>
          </cell>
          <cell r="L53"/>
          <cell r="M53">
            <v>217000</v>
          </cell>
          <cell r="N53">
            <v>217000</v>
          </cell>
          <cell r="O53">
            <v>238812</v>
          </cell>
          <cell r="P53">
            <v>0</v>
          </cell>
          <cell r="Q53">
            <v>3.6000000000000004E-2</v>
          </cell>
          <cell r="R53">
            <v>6</v>
          </cell>
          <cell r="S53" t="str">
            <v>Qershor</v>
          </cell>
          <cell r="T53">
            <v>7812</v>
          </cell>
          <cell r="U53"/>
          <cell r="V53">
            <v>0</v>
          </cell>
          <cell r="W53"/>
          <cell r="X53">
            <v>0</v>
          </cell>
          <cell r="Y53"/>
          <cell r="Z53">
            <v>0</v>
          </cell>
          <cell r="AA53"/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238812</v>
          </cell>
          <cell r="AL53">
            <v>0</v>
          </cell>
          <cell r="AM53">
            <v>0</v>
          </cell>
          <cell r="AN53">
            <v>16760</v>
          </cell>
          <cell r="AO53">
            <v>4060</v>
          </cell>
          <cell r="AP53">
            <v>0</v>
          </cell>
          <cell r="AQ53">
            <v>0</v>
          </cell>
          <cell r="AR53">
            <v>31027</v>
          </cell>
          <cell r="AS53">
            <v>0</v>
          </cell>
          <cell r="AT53">
            <v>0</v>
          </cell>
          <cell r="AU53">
            <v>0</v>
          </cell>
          <cell r="AV53">
            <v>51847</v>
          </cell>
          <cell r="AW53">
            <v>186965</v>
          </cell>
          <cell r="AX53"/>
          <cell r="AY53"/>
        </row>
        <row r="54">
          <cell r="B54" t="str">
            <v>Emer_Mbimer_43</v>
          </cell>
          <cell r="C54">
            <v>565843048</v>
          </cell>
          <cell r="D54" t="str">
            <v>BANKA TIRANA sh.a.</v>
          </cell>
          <cell r="E54" t="str">
            <v xml:space="preserve">Këshilltar i Kryeministrit. </v>
          </cell>
          <cell r="F54" t="str">
            <v>I-2</v>
          </cell>
          <cell r="G54">
            <v>22</v>
          </cell>
          <cell r="H54">
            <v>0</v>
          </cell>
          <cell r="I54">
            <v>0</v>
          </cell>
          <cell r="J54">
            <v>14000</v>
          </cell>
          <cell r="K54">
            <v>14000</v>
          </cell>
          <cell r="L54"/>
          <cell r="M54">
            <v>217000</v>
          </cell>
          <cell r="N54">
            <v>217000</v>
          </cell>
          <cell r="O54">
            <v>240114</v>
          </cell>
          <cell r="P54">
            <v>0</v>
          </cell>
          <cell r="Q54">
            <v>4.2000000000000003E-2</v>
          </cell>
          <cell r="R54">
            <v>7</v>
          </cell>
          <cell r="S54" t="str">
            <v>Korrik</v>
          </cell>
          <cell r="T54">
            <v>9114</v>
          </cell>
          <cell r="U54"/>
          <cell r="V54">
            <v>0</v>
          </cell>
          <cell r="W54"/>
          <cell r="X54">
            <v>0</v>
          </cell>
          <cell r="Y54"/>
          <cell r="Z54">
            <v>0</v>
          </cell>
          <cell r="AA54"/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240114</v>
          </cell>
          <cell r="AL54">
            <v>0</v>
          </cell>
          <cell r="AM54">
            <v>0</v>
          </cell>
          <cell r="AN54">
            <v>16760</v>
          </cell>
          <cell r="AO54">
            <v>4082</v>
          </cell>
          <cell r="AP54">
            <v>0</v>
          </cell>
          <cell r="AQ54">
            <v>0</v>
          </cell>
          <cell r="AR54">
            <v>31326</v>
          </cell>
          <cell r="AS54">
            <v>0</v>
          </cell>
          <cell r="AT54">
            <v>0</v>
          </cell>
          <cell r="AU54">
            <v>0</v>
          </cell>
          <cell r="AV54">
            <v>52168</v>
          </cell>
          <cell r="AW54">
            <v>187946</v>
          </cell>
          <cell r="AX54"/>
          <cell r="AY54"/>
        </row>
        <row r="55">
          <cell r="B55" t="str">
            <v>Emer_Mbimer_44</v>
          </cell>
          <cell r="C55">
            <v>394756042</v>
          </cell>
          <cell r="D55" t="str">
            <v>BANKA UNION sh.a.</v>
          </cell>
          <cell r="E55" t="str">
            <v xml:space="preserve">Këshilltar i Kryetarit të Kuvendit. </v>
          </cell>
          <cell r="F55" t="str">
            <v>I-2</v>
          </cell>
          <cell r="G55">
            <v>22</v>
          </cell>
          <cell r="H55">
            <v>0</v>
          </cell>
          <cell r="I55">
            <v>0</v>
          </cell>
          <cell r="J55">
            <v>14000</v>
          </cell>
          <cell r="K55">
            <v>14000</v>
          </cell>
          <cell r="L55"/>
          <cell r="M55">
            <v>217000</v>
          </cell>
          <cell r="N55">
            <v>217000</v>
          </cell>
          <cell r="O55">
            <v>241416</v>
          </cell>
          <cell r="P55">
            <v>0</v>
          </cell>
          <cell r="Q55">
            <v>4.8000000000000001E-2</v>
          </cell>
          <cell r="R55">
            <v>8</v>
          </cell>
          <cell r="S55" t="str">
            <v>Gusht</v>
          </cell>
          <cell r="T55">
            <v>10416</v>
          </cell>
          <cell r="U55"/>
          <cell r="V55">
            <v>0</v>
          </cell>
          <cell r="W55"/>
          <cell r="X55">
            <v>0</v>
          </cell>
          <cell r="Y55"/>
          <cell r="Z55">
            <v>0</v>
          </cell>
          <cell r="AA55"/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241416</v>
          </cell>
          <cell r="AL55">
            <v>0</v>
          </cell>
          <cell r="AM55">
            <v>0</v>
          </cell>
          <cell r="AN55">
            <v>16760</v>
          </cell>
          <cell r="AO55">
            <v>4104</v>
          </cell>
          <cell r="AP55">
            <v>0</v>
          </cell>
          <cell r="AQ55">
            <v>0</v>
          </cell>
          <cell r="AR55">
            <v>31626</v>
          </cell>
          <cell r="AS55">
            <v>0</v>
          </cell>
          <cell r="AT55">
            <v>0</v>
          </cell>
          <cell r="AU55">
            <v>0</v>
          </cell>
          <cell r="AV55">
            <v>52490</v>
          </cell>
          <cell r="AW55">
            <v>188926</v>
          </cell>
          <cell r="AX55"/>
          <cell r="AY55"/>
        </row>
        <row r="56">
          <cell r="B56" t="str">
            <v>Emer_Mbimer_45</v>
          </cell>
          <cell r="C56">
            <v>590653556</v>
          </cell>
          <cell r="D56" t="str">
            <v>BANKA AMERIKANE E INVESTIMEVE sh.a.</v>
          </cell>
          <cell r="E56" t="str">
            <v xml:space="preserve">Këshilltar për protokollin i Kryeministrit. </v>
          </cell>
          <cell r="F56" t="str">
            <v>I-2</v>
          </cell>
          <cell r="G56">
            <v>22</v>
          </cell>
          <cell r="H56">
            <v>0</v>
          </cell>
          <cell r="I56">
            <v>0</v>
          </cell>
          <cell r="J56">
            <v>14000</v>
          </cell>
          <cell r="K56">
            <v>14000</v>
          </cell>
          <cell r="L56"/>
          <cell r="M56">
            <v>217000</v>
          </cell>
          <cell r="N56">
            <v>217000</v>
          </cell>
          <cell r="O56">
            <v>242718</v>
          </cell>
          <cell r="P56">
            <v>0</v>
          </cell>
          <cell r="Q56">
            <v>5.3999999999999999E-2</v>
          </cell>
          <cell r="R56">
            <v>9</v>
          </cell>
          <cell r="S56" t="str">
            <v>Shator</v>
          </cell>
          <cell r="T56">
            <v>11718</v>
          </cell>
          <cell r="U56"/>
          <cell r="V56">
            <v>0</v>
          </cell>
          <cell r="W56"/>
          <cell r="X56">
            <v>0</v>
          </cell>
          <cell r="Y56"/>
          <cell r="Z56">
            <v>0</v>
          </cell>
          <cell r="AA56"/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242718</v>
          </cell>
          <cell r="AL56">
            <v>0</v>
          </cell>
          <cell r="AM56">
            <v>0</v>
          </cell>
          <cell r="AN56">
            <v>16760</v>
          </cell>
          <cell r="AO56">
            <v>4126</v>
          </cell>
          <cell r="AP56">
            <v>0</v>
          </cell>
          <cell r="AQ56">
            <v>0</v>
          </cell>
          <cell r="AR56">
            <v>31925</v>
          </cell>
          <cell r="AS56">
            <v>0</v>
          </cell>
          <cell r="AT56">
            <v>0</v>
          </cell>
          <cell r="AU56">
            <v>0</v>
          </cell>
          <cell r="AV56">
            <v>52811</v>
          </cell>
          <cell r="AW56">
            <v>189907</v>
          </cell>
          <cell r="AX56"/>
          <cell r="AY56"/>
        </row>
        <row r="57">
          <cell r="B57" t="str">
            <v>Emer_Mbimer_46</v>
          </cell>
          <cell r="C57">
            <v>622037866</v>
          </cell>
          <cell r="D57" t="str">
            <v>BANKA CREDINS sh.a.</v>
          </cell>
          <cell r="E57" t="str">
            <v xml:space="preserve">Këshilltar për protokollin i Presidentit. </v>
          </cell>
          <cell r="F57" t="str">
            <v>I-2</v>
          </cell>
          <cell r="G57">
            <v>22</v>
          </cell>
          <cell r="H57">
            <v>0</v>
          </cell>
          <cell r="I57">
            <v>0</v>
          </cell>
          <cell r="J57">
            <v>14000</v>
          </cell>
          <cell r="K57">
            <v>14000</v>
          </cell>
          <cell r="L57"/>
          <cell r="M57">
            <v>217000</v>
          </cell>
          <cell r="N57">
            <v>217000</v>
          </cell>
          <cell r="O57">
            <v>244020</v>
          </cell>
          <cell r="P57">
            <v>0</v>
          </cell>
          <cell r="Q57">
            <v>0.06</v>
          </cell>
          <cell r="R57">
            <v>10</v>
          </cell>
          <cell r="S57" t="str">
            <v>Tetor</v>
          </cell>
          <cell r="T57">
            <v>13020</v>
          </cell>
          <cell r="U57"/>
          <cell r="V57">
            <v>0</v>
          </cell>
          <cell r="W57"/>
          <cell r="X57">
            <v>0</v>
          </cell>
          <cell r="Y57"/>
          <cell r="Z57">
            <v>0</v>
          </cell>
          <cell r="AA57"/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244020</v>
          </cell>
          <cell r="AL57">
            <v>0</v>
          </cell>
          <cell r="AM57">
            <v>0</v>
          </cell>
          <cell r="AN57">
            <v>16760</v>
          </cell>
          <cell r="AO57">
            <v>4148</v>
          </cell>
          <cell r="AP57">
            <v>0</v>
          </cell>
          <cell r="AQ57">
            <v>0</v>
          </cell>
          <cell r="AR57">
            <v>32225</v>
          </cell>
          <cell r="AS57">
            <v>0</v>
          </cell>
          <cell r="AT57">
            <v>0</v>
          </cell>
          <cell r="AU57">
            <v>0</v>
          </cell>
          <cell r="AV57">
            <v>53133</v>
          </cell>
          <cell r="AW57">
            <v>190887</v>
          </cell>
          <cell r="AX57"/>
          <cell r="AY57"/>
        </row>
        <row r="58">
          <cell r="B58" t="str">
            <v>Emer_Mbimer_47</v>
          </cell>
          <cell r="C58">
            <v>900167366</v>
          </cell>
          <cell r="D58" t="str">
            <v>BANKA E BASHKUAR E SHQIPËRISË sh.a.</v>
          </cell>
          <cell r="E58" t="str">
            <v xml:space="preserve">Zëdhënës i Presidentit. </v>
          </cell>
          <cell r="F58" t="str">
            <v>I-2</v>
          </cell>
          <cell r="G58">
            <v>22</v>
          </cell>
          <cell r="H58">
            <v>0</v>
          </cell>
          <cell r="I58">
            <v>0</v>
          </cell>
          <cell r="J58">
            <v>14000</v>
          </cell>
          <cell r="K58">
            <v>14000</v>
          </cell>
          <cell r="L58"/>
          <cell r="M58">
            <v>217000</v>
          </cell>
          <cell r="N58">
            <v>217000</v>
          </cell>
          <cell r="O58">
            <v>245756</v>
          </cell>
          <cell r="P58">
            <v>0</v>
          </cell>
          <cell r="Q58">
            <v>6.8000000000000005E-2</v>
          </cell>
          <cell r="R58">
            <v>11</v>
          </cell>
          <cell r="S58" t="str">
            <v>Nentor</v>
          </cell>
          <cell r="T58">
            <v>14756</v>
          </cell>
          <cell r="U58"/>
          <cell r="V58">
            <v>0</v>
          </cell>
          <cell r="W58"/>
          <cell r="X58">
            <v>0</v>
          </cell>
          <cell r="Y58"/>
          <cell r="Z58">
            <v>0</v>
          </cell>
          <cell r="AA58"/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245756</v>
          </cell>
          <cell r="AL58">
            <v>0</v>
          </cell>
          <cell r="AM58">
            <v>0</v>
          </cell>
          <cell r="AN58">
            <v>16760</v>
          </cell>
          <cell r="AO58">
            <v>4178</v>
          </cell>
          <cell r="AP58">
            <v>0</v>
          </cell>
          <cell r="AQ58">
            <v>0</v>
          </cell>
          <cell r="AR58">
            <v>32624</v>
          </cell>
          <cell r="AS58">
            <v>0</v>
          </cell>
          <cell r="AT58">
            <v>0</v>
          </cell>
          <cell r="AU58">
            <v>0</v>
          </cell>
          <cell r="AV58">
            <v>53562</v>
          </cell>
          <cell r="AW58">
            <v>192194</v>
          </cell>
          <cell r="AX58"/>
          <cell r="AY58"/>
        </row>
        <row r="59">
          <cell r="B59" t="str">
            <v>Emer_Mbimer_48</v>
          </cell>
          <cell r="C59">
            <v>596728029</v>
          </cell>
          <cell r="D59" t="str">
            <v>BANKA E PARË E INVESTIMEVE ALBANIA sh.a.</v>
          </cell>
          <cell r="E59" t="str">
            <v xml:space="preserve">Drejtor i kabinetit të Zëvendëskryeministrit. </v>
          </cell>
          <cell r="F59" t="str">
            <v>I-2</v>
          </cell>
          <cell r="G59">
            <v>22</v>
          </cell>
          <cell r="H59">
            <v>0</v>
          </cell>
          <cell r="I59">
            <v>0</v>
          </cell>
          <cell r="J59">
            <v>14000</v>
          </cell>
          <cell r="K59">
            <v>14000</v>
          </cell>
          <cell r="L59"/>
          <cell r="M59">
            <v>217000</v>
          </cell>
          <cell r="N59">
            <v>217000</v>
          </cell>
          <cell r="O59">
            <v>247492</v>
          </cell>
          <cell r="P59">
            <v>0</v>
          </cell>
          <cell r="Q59">
            <v>7.5999999999999998E-2</v>
          </cell>
          <cell r="R59">
            <v>12</v>
          </cell>
          <cell r="S59" t="str">
            <v>Dhjetor</v>
          </cell>
          <cell r="T59">
            <v>16492</v>
          </cell>
          <cell r="U59"/>
          <cell r="V59">
            <v>0</v>
          </cell>
          <cell r="W59"/>
          <cell r="X59">
            <v>0</v>
          </cell>
          <cell r="Y59"/>
          <cell r="Z59">
            <v>0</v>
          </cell>
          <cell r="AA59"/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247492</v>
          </cell>
          <cell r="AL59">
            <v>0</v>
          </cell>
          <cell r="AM59">
            <v>0</v>
          </cell>
          <cell r="AN59">
            <v>16760</v>
          </cell>
          <cell r="AO59">
            <v>4207</v>
          </cell>
          <cell r="AP59">
            <v>0</v>
          </cell>
          <cell r="AQ59">
            <v>0</v>
          </cell>
          <cell r="AR59">
            <v>33023</v>
          </cell>
          <cell r="AS59">
            <v>0</v>
          </cell>
          <cell r="AT59">
            <v>0</v>
          </cell>
          <cell r="AU59">
            <v>0</v>
          </cell>
          <cell r="AV59">
            <v>53990</v>
          </cell>
          <cell r="AW59">
            <v>193502</v>
          </cell>
          <cell r="AX59"/>
          <cell r="AY59"/>
        </row>
        <row r="60">
          <cell r="B60" t="str">
            <v>Emer_Mbimer_49</v>
          </cell>
          <cell r="C60">
            <v>191988103</v>
          </cell>
          <cell r="D60" t="str">
            <v>BANKA INTESA SANPAOLO ALBANIA sh.a.</v>
          </cell>
          <cell r="E60" t="str">
            <v xml:space="preserve">Drejtor i kabinetit të Avokatit të Popullit. </v>
          </cell>
          <cell r="F60" t="str">
            <v>I-2</v>
          </cell>
          <cell r="G60">
            <v>22</v>
          </cell>
          <cell r="H60">
            <v>0</v>
          </cell>
          <cell r="I60">
            <v>0</v>
          </cell>
          <cell r="J60">
            <v>14000</v>
          </cell>
          <cell r="K60">
            <v>14000</v>
          </cell>
          <cell r="L60"/>
          <cell r="M60">
            <v>217000</v>
          </cell>
          <cell r="N60">
            <v>217000</v>
          </cell>
          <cell r="O60">
            <v>249228</v>
          </cell>
          <cell r="P60">
            <v>0</v>
          </cell>
          <cell r="Q60">
            <v>8.3999999999999991E-2</v>
          </cell>
          <cell r="R60">
            <v>13</v>
          </cell>
          <cell r="S60" t="str">
            <v xml:space="preserve">Janar </v>
          </cell>
          <cell r="T60">
            <v>18228</v>
          </cell>
          <cell r="U60"/>
          <cell r="V60">
            <v>0</v>
          </cell>
          <cell r="W60"/>
          <cell r="X60">
            <v>0</v>
          </cell>
          <cell r="Y60"/>
          <cell r="Z60">
            <v>0</v>
          </cell>
          <cell r="AA60"/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249228</v>
          </cell>
          <cell r="AL60">
            <v>0</v>
          </cell>
          <cell r="AM60">
            <v>0</v>
          </cell>
          <cell r="AN60">
            <v>16760</v>
          </cell>
          <cell r="AO60">
            <v>4237</v>
          </cell>
          <cell r="AP60">
            <v>0</v>
          </cell>
          <cell r="AQ60">
            <v>0</v>
          </cell>
          <cell r="AR60">
            <v>33422</v>
          </cell>
          <cell r="AS60">
            <v>0</v>
          </cell>
          <cell r="AT60">
            <v>0</v>
          </cell>
          <cell r="AU60">
            <v>0</v>
          </cell>
          <cell r="AV60">
            <v>54419</v>
          </cell>
          <cell r="AW60">
            <v>194809</v>
          </cell>
          <cell r="AX60"/>
          <cell r="AY60"/>
        </row>
        <row r="61">
          <cell r="B61" t="str">
            <v>Emer_Mbimer_50</v>
          </cell>
          <cell r="C61">
            <v>445147453</v>
          </cell>
          <cell r="D61" t="str">
            <v>BANKA KOMBËTARE TREGTARE sh.a.</v>
          </cell>
          <cell r="E61" t="str">
            <v xml:space="preserve">Drejtor i kabinetit të Kryetarit të Komisionit Qendror të Zgjedhjeve.  </v>
          </cell>
          <cell r="F61" t="str">
            <v>I-2</v>
          </cell>
          <cell r="G61">
            <v>22</v>
          </cell>
          <cell r="H61">
            <v>0</v>
          </cell>
          <cell r="I61">
            <v>0</v>
          </cell>
          <cell r="J61">
            <v>14000</v>
          </cell>
          <cell r="K61">
            <v>14000</v>
          </cell>
          <cell r="L61"/>
          <cell r="M61">
            <v>217000</v>
          </cell>
          <cell r="N61">
            <v>217000</v>
          </cell>
          <cell r="O61">
            <v>250964</v>
          </cell>
          <cell r="P61">
            <v>0</v>
          </cell>
          <cell r="Q61">
            <v>9.1999999999999998E-2</v>
          </cell>
          <cell r="R61">
            <v>14</v>
          </cell>
          <cell r="S61" t="str">
            <v>Shkurt</v>
          </cell>
          <cell r="T61">
            <v>19964</v>
          </cell>
          <cell r="U61"/>
          <cell r="V61">
            <v>0</v>
          </cell>
          <cell r="W61"/>
          <cell r="X61">
            <v>0</v>
          </cell>
          <cell r="Y61"/>
          <cell r="Z61">
            <v>0</v>
          </cell>
          <cell r="AA61"/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250964</v>
          </cell>
          <cell r="AL61">
            <v>0</v>
          </cell>
          <cell r="AM61">
            <v>0</v>
          </cell>
          <cell r="AN61">
            <v>16760</v>
          </cell>
          <cell r="AO61">
            <v>4266</v>
          </cell>
          <cell r="AP61">
            <v>0</v>
          </cell>
          <cell r="AQ61">
            <v>0</v>
          </cell>
          <cell r="AR61">
            <v>33822</v>
          </cell>
          <cell r="AS61">
            <v>0</v>
          </cell>
          <cell r="AT61">
            <v>0</v>
          </cell>
          <cell r="AU61">
            <v>0</v>
          </cell>
          <cell r="AV61">
            <v>54848</v>
          </cell>
          <cell r="AW61">
            <v>196116</v>
          </cell>
          <cell r="AX61"/>
          <cell r="AY61"/>
        </row>
        <row r="62">
          <cell r="B62" t="str">
            <v>Emer_Mbimer_51</v>
          </cell>
          <cell r="C62">
            <v>226023380</v>
          </cell>
          <cell r="D62" t="str">
            <v>BANKA OTP ALBANIA sh.a.</v>
          </cell>
          <cell r="E62" t="str">
            <v xml:space="preserve">Këshilltar i Prokurorit të Përgjithshëm. </v>
          </cell>
          <cell r="F62" t="str">
            <v>I-3</v>
          </cell>
          <cell r="G62">
            <v>22</v>
          </cell>
          <cell r="H62">
            <v>0</v>
          </cell>
          <cell r="I62">
            <v>0</v>
          </cell>
          <cell r="J62">
            <v>14000</v>
          </cell>
          <cell r="K62">
            <v>14000</v>
          </cell>
          <cell r="L62"/>
          <cell r="M62">
            <v>205000</v>
          </cell>
          <cell r="N62">
            <v>205000</v>
          </cell>
          <cell r="O62">
            <v>239500</v>
          </cell>
          <cell r="P62">
            <v>0</v>
          </cell>
          <cell r="Q62">
            <v>0.1</v>
          </cell>
          <cell r="R62">
            <v>15</v>
          </cell>
          <cell r="S62" t="str">
            <v>Mars</v>
          </cell>
          <cell r="T62">
            <v>20500</v>
          </cell>
          <cell r="U62"/>
          <cell r="V62">
            <v>0</v>
          </cell>
          <cell r="W62"/>
          <cell r="X62">
            <v>0</v>
          </cell>
          <cell r="Y62"/>
          <cell r="Z62">
            <v>0</v>
          </cell>
          <cell r="AA62"/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239500</v>
          </cell>
          <cell r="AL62">
            <v>0</v>
          </cell>
          <cell r="AM62">
            <v>0</v>
          </cell>
          <cell r="AN62">
            <v>16760</v>
          </cell>
          <cell r="AO62">
            <v>4072</v>
          </cell>
          <cell r="AP62">
            <v>0</v>
          </cell>
          <cell r="AQ62">
            <v>0</v>
          </cell>
          <cell r="AR62">
            <v>31185</v>
          </cell>
          <cell r="AS62">
            <v>0</v>
          </cell>
          <cell r="AT62">
            <v>0</v>
          </cell>
          <cell r="AU62">
            <v>0</v>
          </cell>
          <cell r="AV62">
            <v>52017</v>
          </cell>
          <cell r="AW62">
            <v>187483</v>
          </cell>
          <cell r="AX62"/>
          <cell r="AY62"/>
        </row>
        <row r="63">
          <cell r="B63" t="str">
            <v>Emer_Mbimer_52</v>
          </cell>
          <cell r="C63">
            <v>317189266</v>
          </cell>
          <cell r="D63" t="str">
            <v>BANKA PROCREDIT sh.a.</v>
          </cell>
          <cell r="E63" t="str">
            <v xml:space="preserve">Këshilltar i Kryetarit të Gjykatës së Lartë. </v>
          </cell>
          <cell r="F63" t="str">
            <v>I-3</v>
          </cell>
          <cell r="G63">
            <v>22</v>
          </cell>
          <cell r="H63">
            <v>0</v>
          </cell>
          <cell r="I63">
            <v>0</v>
          </cell>
          <cell r="J63">
            <v>14000</v>
          </cell>
          <cell r="K63">
            <v>14000</v>
          </cell>
          <cell r="L63"/>
          <cell r="M63">
            <v>205000</v>
          </cell>
          <cell r="N63">
            <v>205000</v>
          </cell>
          <cell r="O63">
            <v>241140</v>
          </cell>
          <cell r="P63">
            <v>0</v>
          </cell>
          <cell r="Q63">
            <v>0.108</v>
          </cell>
          <cell r="R63">
            <v>16</v>
          </cell>
          <cell r="S63" t="str">
            <v>Prill</v>
          </cell>
          <cell r="T63">
            <v>22140</v>
          </cell>
          <cell r="U63"/>
          <cell r="V63">
            <v>0</v>
          </cell>
          <cell r="W63"/>
          <cell r="X63">
            <v>0</v>
          </cell>
          <cell r="Y63"/>
          <cell r="Z63">
            <v>0</v>
          </cell>
          <cell r="AA63"/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241140</v>
          </cell>
          <cell r="AL63">
            <v>0</v>
          </cell>
          <cell r="AM63">
            <v>0</v>
          </cell>
          <cell r="AN63">
            <v>16760</v>
          </cell>
          <cell r="AO63">
            <v>4099</v>
          </cell>
          <cell r="AP63">
            <v>0</v>
          </cell>
          <cell r="AQ63">
            <v>0</v>
          </cell>
          <cell r="AR63">
            <v>31562</v>
          </cell>
          <cell r="AS63">
            <v>0</v>
          </cell>
          <cell r="AT63">
            <v>0</v>
          </cell>
          <cell r="AU63">
            <v>0</v>
          </cell>
          <cell r="AV63">
            <v>52421</v>
          </cell>
          <cell r="AW63">
            <v>188719</v>
          </cell>
          <cell r="AX63"/>
          <cell r="AY63"/>
        </row>
        <row r="64">
          <cell r="B64" t="str">
            <v>Emer_Mbimer_53</v>
          </cell>
          <cell r="C64">
            <v>437530928</v>
          </cell>
          <cell r="D64" t="str">
            <v>BANKA RAIFFEISEN sh.a.</v>
          </cell>
          <cell r="E64" t="str">
            <v xml:space="preserve">Këshilltar i Avokatit të Popullit. </v>
          </cell>
          <cell r="F64" t="str">
            <v>I-3</v>
          </cell>
          <cell r="G64">
            <v>22</v>
          </cell>
          <cell r="H64">
            <v>0</v>
          </cell>
          <cell r="I64">
            <v>0</v>
          </cell>
          <cell r="J64">
            <v>14000</v>
          </cell>
          <cell r="K64">
            <v>14000</v>
          </cell>
          <cell r="L64"/>
          <cell r="M64">
            <v>205000</v>
          </cell>
          <cell r="N64">
            <v>205000</v>
          </cell>
          <cell r="O64">
            <v>242780</v>
          </cell>
          <cell r="P64">
            <v>0</v>
          </cell>
          <cell r="Q64">
            <v>0.11599999999999999</v>
          </cell>
          <cell r="R64">
            <v>17</v>
          </cell>
          <cell r="S64" t="str">
            <v>Maj</v>
          </cell>
          <cell r="T64">
            <v>23780</v>
          </cell>
          <cell r="U64"/>
          <cell r="V64">
            <v>0</v>
          </cell>
          <cell r="W64"/>
          <cell r="X64">
            <v>0</v>
          </cell>
          <cell r="Y64"/>
          <cell r="Z64">
            <v>0</v>
          </cell>
          <cell r="AA64"/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242780</v>
          </cell>
          <cell r="AL64">
            <v>0</v>
          </cell>
          <cell r="AM64">
            <v>0</v>
          </cell>
          <cell r="AN64">
            <v>16760</v>
          </cell>
          <cell r="AO64">
            <v>4127</v>
          </cell>
          <cell r="AP64">
            <v>0</v>
          </cell>
          <cell r="AQ64">
            <v>0</v>
          </cell>
          <cell r="AR64">
            <v>31939</v>
          </cell>
          <cell r="AS64">
            <v>0</v>
          </cell>
          <cell r="AT64">
            <v>0</v>
          </cell>
          <cell r="AU64">
            <v>0</v>
          </cell>
          <cell r="AV64">
            <v>52826</v>
          </cell>
          <cell r="AW64">
            <v>189954</v>
          </cell>
          <cell r="AX64"/>
          <cell r="AY64"/>
        </row>
        <row r="65">
          <cell r="B65" t="str">
            <v>Emer_Mbimer_54</v>
          </cell>
          <cell r="C65">
            <v>354870781</v>
          </cell>
          <cell r="D65" t="str">
            <v>BANKA TIRANA sh.a.</v>
          </cell>
          <cell r="E65" t="str">
            <v xml:space="preserve">Këshilltar i Kryetarit të Komisionit Qendror të Zgjedhjeve. </v>
          </cell>
          <cell r="F65" t="str">
            <v>I-3</v>
          </cell>
          <cell r="G65">
            <v>22</v>
          </cell>
          <cell r="H65">
            <v>0</v>
          </cell>
          <cell r="I65">
            <v>0</v>
          </cell>
          <cell r="J65">
            <v>14000</v>
          </cell>
          <cell r="K65">
            <v>14000</v>
          </cell>
          <cell r="L65"/>
          <cell r="M65">
            <v>205000</v>
          </cell>
          <cell r="N65">
            <v>205000</v>
          </cell>
          <cell r="O65">
            <v>244420</v>
          </cell>
          <cell r="P65">
            <v>0</v>
          </cell>
          <cell r="Q65">
            <v>0.124</v>
          </cell>
          <cell r="R65">
            <v>18</v>
          </cell>
          <cell r="S65" t="str">
            <v>Qershor</v>
          </cell>
          <cell r="T65">
            <v>25420</v>
          </cell>
          <cell r="U65"/>
          <cell r="V65">
            <v>0</v>
          </cell>
          <cell r="W65"/>
          <cell r="X65">
            <v>0</v>
          </cell>
          <cell r="Y65"/>
          <cell r="Z65">
            <v>0</v>
          </cell>
          <cell r="AA65"/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244420</v>
          </cell>
          <cell r="AL65">
            <v>0</v>
          </cell>
          <cell r="AM65">
            <v>0</v>
          </cell>
          <cell r="AN65">
            <v>16760</v>
          </cell>
          <cell r="AO65">
            <v>4155</v>
          </cell>
          <cell r="AP65">
            <v>0</v>
          </cell>
          <cell r="AQ65">
            <v>0</v>
          </cell>
          <cell r="AR65">
            <v>32317</v>
          </cell>
          <cell r="AS65">
            <v>0</v>
          </cell>
          <cell r="AT65">
            <v>0</v>
          </cell>
          <cell r="AU65">
            <v>0</v>
          </cell>
          <cell r="AV65">
            <v>53232</v>
          </cell>
          <cell r="AW65">
            <v>191188</v>
          </cell>
          <cell r="AX65"/>
          <cell r="AY65"/>
        </row>
        <row r="66">
          <cell r="B66" t="str">
            <v>Emer_Mbimer_55</v>
          </cell>
          <cell r="C66">
            <v>791668855</v>
          </cell>
          <cell r="D66" t="str">
            <v>BANKA UNION sh.a.</v>
          </cell>
          <cell r="E66" t="str">
            <v xml:space="preserve">Drejtor i kabinetit të ministrit. </v>
          </cell>
          <cell r="F66" t="str">
            <v>I-3</v>
          </cell>
          <cell r="G66">
            <v>22</v>
          </cell>
          <cell r="H66">
            <v>0</v>
          </cell>
          <cell r="I66">
            <v>0</v>
          </cell>
          <cell r="J66">
            <v>14000</v>
          </cell>
          <cell r="K66">
            <v>14000</v>
          </cell>
          <cell r="L66"/>
          <cell r="M66">
            <v>205000</v>
          </cell>
          <cell r="N66">
            <v>205000</v>
          </cell>
          <cell r="O66">
            <v>246060</v>
          </cell>
          <cell r="P66">
            <v>0</v>
          </cell>
          <cell r="Q66">
            <v>0.13200000000000001</v>
          </cell>
          <cell r="R66">
            <v>19</v>
          </cell>
          <cell r="S66" t="str">
            <v>Korrik</v>
          </cell>
          <cell r="T66">
            <v>27060</v>
          </cell>
          <cell r="U66"/>
          <cell r="V66">
            <v>0</v>
          </cell>
          <cell r="W66"/>
          <cell r="X66">
            <v>0</v>
          </cell>
          <cell r="Y66"/>
          <cell r="Z66">
            <v>0</v>
          </cell>
          <cell r="AA66"/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246060</v>
          </cell>
          <cell r="AL66">
            <v>0</v>
          </cell>
          <cell r="AM66">
            <v>0</v>
          </cell>
          <cell r="AN66">
            <v>16760</v>
          </cell>
          <cell r="AO66">
            <v>4183</v>
          </cell>
          <cell r="AP66">
            <v>0</v>
          </cell>
          <cell r="AQ66">
            <v>0</v>
          </cell>
          <cell r="AR66">
            <v>32694</v>
          </cell>
          <cell r="AS66">
            <v>0</v>
          </cell>
          <cell r="AT66">
            <v>0</v>
          </cell>
          <cell r="AU66">
            <v>0</v>
          </cell>
          <cell r="AV66">
            <v>53637</v>
          </cell>
          <cell r="AW66">
            <v>192423</v>
          </cell>
          <cell r="AX66"/>
          <cell r="AY66"/>
        </row>
        <row r="67">
          <cell r="B67" t="str">
            <v>Emer_Mbimer_56</v>
          </cell>
          <cell r="C67">
            <v>671170836</v>
          </cell>
          <cell r="D67" t="str">
            <v>BANKA AMERIKANE E INVESTIMEVE sh.a.</v>
          </cell>
          <cell r="E67" t="str">
            <v xml:space="preserve">Drejtorë të kabineteve të titullarëve të institucioneve të tjera të pavarura të përmendura në shkronjën “a”, të pikës 1, të kreut I, të këtij vendimi. </v>
          </cell>
          <cell r="F67" t="str">
            <v>I-3</v>
          </cell>
          <cell r="G67">
            <v>22</v>
          </cell>
          <cell r="H67">
            <v>0</v>
          </cell>
          <cell r="I67">
            <v>0</v>
          </cell>
          <cell r="J67">
            <v>14000</v>
          </cell>
          <cell r="K67">
            <v>14000</v>
          </cell>
          <cell r="L67"/>
          <cell r="M67">
            <v>205000</v>
          </cell>
          <cell r="N67">
            <v>205000</v>
          </cell>
          <cell r="O67">
            <v>247700</v>
          </cell>
          <cell r="P67">
            <v>0</v>
          </cell>
          <cell r="Q67">
            <v>0.14000000000000001</v>
          </cell>
          <cell r="R67">
            <v>20</v>
          </cell>
          <cell r="S67" t="str">
            <v>Gusht</v>
          </cell>
          <cell r="T67">
            <v>28700</v>
          </cell>
          <cell r="U67"/>
          <cell r="V67">
            <v>0</v>
          </cell>
          <cell r="W67"/>
          <cell r="X67">
            <v>0</v>
          </cell>
          <cell r="Y67"/>
          <cell r="Z67">
            <v>0</v>
          </cell>
          <cell r="AA67"/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247700</v>
          </cell>
          <cell r="AL67">
            <v>0</v>
          </cell>
          <cell r="AM67">
            <v>0</v>
          </cell>
          <cell r="AN67">
            <v>16760</v>
          </cell>
          <cell r="AO67">
            <v>4211</v>
          </cell>
          <cell r="AP67">
            <v>0</v>
          </cell>
          <cell r="AQ67">
            <v>0</v>
          </cell>
          <cell r="AR67">
            <v>33071</v>
          </cell>
          <cell r="AS67">
            <v>0</v>
          </cell>
          <cell r="AT67">
            <v>0</v>
          </cell>
          <cell r="AU67">
            <v>0</v>
          </cell>
          <cell r="AV67">
            <v>54042</v>
          </cell>
          <cell r="AW67">
            <v>193658</v>
          </cell>
          <cell r="AX67"/>
          <cell r="AY67"/>
        </row>
        <row r="68">
          <cell r="B68" t="str">
            <v>Emer_Mbimer_57</v>
          </cell>
          <cell r="C68">
            <v>239800331</v>
          </cell>
          <cell r="D68" t="str">
            <v>BANKA CREDINS sh.a.</v>
          </cell>
          <cell r="E68" t="str">
            <v xml:space="preserve">Ndihmës i Presidentit. </v>
          </cell>
          <cell r="F68" t="str">
            <v>I-3</v>
          </cell>
          <cell r="G68">
            <v>22</v>
          </cell>
          <cell r="H68">
            <v>0</v>
          </cell>
          <cell r="I68">
            <v>0</v>
          </cell>
          <cell r="J68">
            <v>14000</v>
          </cell>
          <cell r="K68">
            <v>14000</v>
          </cell>
          <cell r="L68"/>
          <cell r="M68">
            <v>205000</v>
          </cell>
          <cell r="N68">
            <v>205000</v>
          </cell>
          <cell r="O68">
            <v>249750</v>
          </cell>
          <cell r="P68">
            <v>0</v>
          </cell>
          <cell r="Q68">
            <v>0.15000000000000002</v>
          </cell>
          <cell r="R68">
            <v>21</v>
          </cell>
          <cell r="S68" t="str">
            <v>Shator</v>
          </cell>
          <cell r="T68">
            <v>30750</v>
          </cell>
          <cell r="U68"/>
          <cell r="V68">
            <v>0</v>
          </cell>
          <cell r="W68"/>
          <cell r="X68">
            <v>0</v>
          </cell>
          <cell r="Y68"/>
          <cell r="Z68">
            <v>0</v>
          </cell>
          <cell r="AA68"/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249750</v>
          </cell>
          <cell r="AL68">
            <v>0</v>
          </cell>
          <cell r="AM68">
            <v>0</v>
          </cell>
          <cell r="AN68">
            <v>16760</v>
          </cell>
          <cell r="AO68">
            <v>4246</v>
          </cell>
          <cell r="AP68">
            <v>0</v>
          </cell>
          <cell r="AQ68">
            <v>0</v>
          </cell>
          <cell r="AR68">
            <v>33543</v>
          </cell>
          <cell r="AS68">
            <v>0</v>
          </cell>
          <cell r="AT68">
            <v>0</v>
          </cell>
          <cell r="AU68">
            <v>0</v>
          </cell>
          <cell r="AV68">
            <v>54549</v>
          </cell>
          <cell r="AW68">
            <v>195201</v>
          </cell>
          <cell r="AX68"/>
          <cell r="AY68"/>
        </row>
        <row r="69">
          <cell r="B69" t="str">
            <v>Emer_Mbimer_58</v>
          </cell>
          <cell r="C69">
            <v>622088548</v>
          </cell>
          <cell r="D69" t="str">
            <v>BANKA E BASHKUAR E SHQIPËRISË sh.a.</v>
          </cell>
          <cell r="E69" t="str">
            <v xml:space="preserve">Ndihmës i Kryeministrit. </v>
          </cell>
          <cell r="F69" t="str">
            <v>I-3</v>
          </cell>
          <cell r="G69">
            <v>22</v>
          </cell>
          <cell r="H69">
            <v>0</v>
          </cell>
          <cell r="I69">
            <v>0</v>
          </cell>
          <cell r="J69">
            <v>14000</v>
          </cell>
          <cell r="K69">
            <v>14000</v>
          </cell>
          <cell r="L69"/>
          <cell r="M69">
            <v>205000</v>
          </cell>
          <cell r="N69">
            <v>205000</v>
          </cell>
          <cell r="O69">
            <v>251800</v>
          </cell>
          <cell r="P69">
            <v>0</v>
          </cell>
          <cell r="Q69">
            <v>0.16</v>
          </cell>
          <cell r="R69">
            <v>22</v>
          </cell>
          <cell r="S69" t="str">
            <v>Tetor</v>
          </cell>
          <cell r="T69">
            <v>32800</v>
          </cell>
          <cell r="U69"/>
          <cell r="V69">
            <v>0</v>
          </cell>
          <cell r="W69"/>
          <cell r="X69">
            <v>0</v>
          </cell>
          <cell r="Y69"/>
          <cell r="Z69">
            <v>0</v>
          </cell>
          <cell r="AA69"/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251800</v>
          </cell>
          <cell r="AL69">
            <v>0</v>
          </cell>
          <cell r="AM69">
            <v>0</v>
          </cell>
          <cell r="AN69">
            <v>16760</v>
          </cell>
          <cell r="AO69">
            <v>4281</v>
          </cell>
          <cell r="AP69">
            <v>0</v>
          </cell>
          <cell r="AQ69">
            <v>0</v>
          </cell>
          <cell r="AR69">
            <v>34014</v>
          </cell>
          <cell r="AS69">
            <v>0</v>
          </cell>
          <cell r="AT69">
            <v>0</v>
          </cell>
          <cell r="AU69">
            <v>0</v>
          </cell>
          <cell r="AV69">
            <v>55055</v>
          </cell>
          <cell r="AW69">
            <v>196745</v>
          </cell>
          <cell r="AX69"/>
          <cell r="AY69"/>
        </row>
        <row r="70">
          <cell r="B70" t="str">
            <v>Emer_Mbimer_59</v>
          </cell>
          <cell r="C70">
            <v>540210304</v>
          </cell>
          <cell r="D70" t="str">
            <v>BANKA E PARË E INVESTIMEVE ALBANIA sh.a.</v>
          </cell>
          <cell r="E70" t="str">
            <v xml:space="preserve">Ndihmës i Kryetarit të Kuvendit. </v>
          </cell>
          <cell r="F70" t="str">
            <v>I-3</v>
          </cell>
          <cell r="G70">
            <v>22</v>
          </cell>
          <cell r="H70">
            <v>0</v>
          </cell>
          <cell r="I70">
            <v>0</v>
          </cell>
          <cell r="J70">
            <v>14000</v>
          </cell>
          <cell r="K70">
            <v>14000</v>
          </cell>
          <cell r="L70"/>
          <cell r="M70">
            <v>205000</v>
          </cell>
          <cell r="N70">
            <v>205000</v>
          </cell>
          <cell r="O70">
            <v>253850</v>
          </cell>
          <cell r="P70">
            <v>0</v>
          </cell>
          <cell r="Q70">
            <v>0.17</v>
          </cell>
          <cell r="R70">
            <v>23</v>
          </cell>
          <cell r="S70" t="str">
            <v>Nentor</v>
          </cell>
          <cell r="T70">
            <v>34850</v>
          </cell>
          <cell r="U70"/>
          <cell r="V70">
            <v>0</v>
          </cell>
          <cell r="W70"/>
          <cell r="X70">
            <v>0</v>
          </cell>
          <cell r="Y70"/>
          <cell r="Z70">
            <v>0</v>
          </cell>
          <cell r="AA70"/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253850</v>
          </cell>
          <cell r="AL70">
            <v>0</v>
          </cell>
          <cell r="AM70">
            <v>0</v>
          </cell>
          <cell r="AN70">
            <v>16760</v>
          </cell>
          <cell r="AO70">
            <v>4315</v>
          </cell>
          <cell r="AP70">
            <v>0</v>
          </cell>
          <cell r="AQ70">
            <v>0</v>
          </cell>
          <cell r="AR70">
            <v>34486</v>
          </cell>
          <cell r="AS70">
            <v>0</v>
          </cell>
          <cell r="AT70">
            <v>0</v>
          </cell>
          <cell r="AU70">
            <v>0</v>
          </cell>
          <cell r="AV70">
            <v>55561</v>
          </cell>
          <cell r="AW70">
            <v>198289</v>
          </cell>
          <cell r="AX70"/>
          <cell r="AY70"/>
        </row>
        <row r="71">
          <cell r="B71" t="str">
            <v>Emer_Mbimer_60</v>
          </cell>
          <cell r="C71">
            <v>121293087</v>
          </cell>
          <cell r="D71" t="str">
            <v>BANKA INTESA SANPAOLO ALBANIA sh.a.</v>
          </cell>
          <cell r="E71" t="str">
            <v xml:space="preserve">Këshilltar i Zëvendëskryeministrit. </v>
          </cell>
          <cell r="F71" t="str">
            <v>I-3</v>
          </cell>
          <cell r="G71">
            <v>22</v>
          </cell>
          <cell r="H71">
            <v>0</v>
          </cell>
          <cell r="I71">
            <v>0</v>
          </cell>
          <cell r="J71">
            <v>14000</v>
          </cell>
          <cell r="K71">
            <v>14000</v>
          </cell>
          <cell r="L71"/>
          <cell r="M71">
            <v>205000</v>
          </cell>
          <cell r="N71">
            <v>205000</v>
          </cell>
          <cell r="O71">
            <v>255900</v>
          </cell>
          <cell r="P71">
            <v>0</v>
          </cell>
          <cell r="Q71">
            <v>0.18000000000000002</v>
          </cell>
          <cell r="R71">
            <v>24</v>
          </cell>
          <cell r="S71" t="str">
            <v>Dhjetor</v>
          </cell>
          <cell r="T71">
            <v>36900</v>
          </cell>
          <cell r="U71"/>
          <cell r="V71">
            <v>0</v>
          </cell>
          <cell r="W71"/>
          <cell r="X71">
            <v>0</v>
          </cell>
          <cell r="Y71"/>
          <cell r="Z71">
            <v>0</v>
          </cell>
          <cell r="AA71"/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255900</v>
          </cell>
          <cell r="AL71">
            <v>0</v>
          </cell>
          <cell r="AM71">
            <v>0</v>
          </cell>
          <cell r="AN71">
            <v>16760</v>
          </cell>
          <cell r="AO71">
            <v>4350</v>
          </cell>
          <cell r="AP71">
            <v>0</v>
          </cell>
          <cell r="AQ71">
            <v>0</v>
          </cell>
          <cell r="AR71">
            <v>34957</v>
          </cell>
          <cell r="AS71">
            <v>0</v>
          </cell>
          <cell r="AT71">
            <v>0</v>
          </cell>
          <cell r="AU71">
            <v>0</v>
          </cell>
          <cell r="AV71">
            <v>56067</v>
          </cell>
          <cell r="AW71">
            <v>199833</v>
          </cell>
          <cell r="AX71"/>
          <cell r="AY71"/>
        </row>
        <row r="72">
          <cell r="B72" t="str">
            <v>Emer_Mbimer_61</v>
          </cell>
          <cell r="C72">
            <v>429136476</v>
          </cell>
          <cell r="D72" t="str">
            <v>BANKA KOMBËTARE TREGTARE sh.a.</v>
          </cell>
          <cell r="E72" t="str">
            <v>Analist në kabinetin e Kryeministrit.</v>
          </cell>
          <cell r="F72" t="str">
            <v>I-3</v>
          </cell>
          <cell r="G72">
            <v>22</v>
          </cell>
          <cell r="H72">
            <v>0</v>
          </cell>
          <cell r="I72">
            <v>0</v>
          </cell>
          <cell r="J72">
            <v>14000</v>
          </cell>
          <cell r="K72">
            <v>14000</v>
          </cell>
          <cell r="L72"/>
          <cell r="M72">
            <v>205000</v>
          </cell>
          <cell r="N72">
            <v>205000</v>
          </cell>
          <cell r="O72">
            <v>257950</v>
          </cell>
          <cell r="P72">
            <v>0</v>
          </cell>
          <cell r="Q72">
            <v>0.19</v>
          </cell>
          <cell r="R72">
            <v>25</v>
          </cell>
          <cell r="S72" t="str">
            <v xml:space="preserve">Janar </v>
          </cell>
          <cell r="T72">
            <v>38950</v>
          </cell>
          <cell r="U72"/>
          <cell r="V72">
            <v>0</v>
          </cell>
          <cell r="W72"/>
          <cell r="X72">
            <v>0</v>
          </cell>
          <cell r="Y72"/>
          <cell r="Z72">
            <v>0</v>
          </cell>
          <cell r="AA72"/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257950</v>
          </cell>
          <cell r="AL72">
            <v>0</v>
          </cell>
          <cell r="AM72">
            <v>0</v>
          </cell>
          <cell r="AN72">
            <v>16760</v>
          </cell>
          <cell r="AO72">
            <v>4385</v>
          </cell>
          <cell r="AP72">
            <v>0</v>
          </cell>
          <cell r="AQ72">
            <v>0</v>
          </cell>
          <cell r="AR72">
            <v>35429</v>
          </cell>
          <cell r="AS72">
            <v>0</v>
          </cell>
          <cell r="AT72">
            <v>0</v>
          </cell>
          <cell r="AU72">
            <v>0</v>
          </cell>
          <cell r="AV72">
            <v>56574</v>
          </cell>
          <cell r="AW72">
            <v>201376</v>
          </cell>
          <cell r="AX72"/>
          <cell r="AY72"/>
        </row>
        <row r="73">
          <cell r="B73" t="str">
            <v>Emer_Mbimer_62</v>
          </cell>
          <cell r="C73">
            <v>768749641</v>
          </cell>
          <cell r="D73" t="str">
            <v>BANKA OTP ALBANIA sh.a.</v>
          </cell>
          <cell r="E73" t="str">
            <v xml:space="preserve">Ndihmës i Zëvendëskryeministrit. </v>
          </cell>
          <cell r="F73" t="str">
            <v>I-4</v>
          </cell>
          <cell r="G73">
            <v>22</v>
          </cell>
          <cell r="H73">
            <v>0</v>
          </cell>
          <cell r="I73">
            <v>0</v>
          </cell>
          <cell r="J73">
            <v>14000</v>
          </cell>
          <cell r="K73">
            <v>14000</v>
          </cell>
          <cell r="L73"/>
          <cell r="M73">
            <v>180000</v>
          </cell>
          <cell r="N73">
            <v>180000</v>
          </cell>
          <cell r="O73">
            <v>230000</v>
          </cell>
          <cell r="P73">
            <v>0</v>
          </cell>
          <cell r="Q73">
            <v>0.2</v>
          </cell>
          <cell r="R73">
            <v>26</v>
          </cell>
          <cell r="S73" t="str">
            <v>Shkurt</v>
          </cell>
          <cell r="T73">
            <v>36000</v>
          </cell>
          <cell r="U73"/>
          <cell r="V73">
            <v>0</v>
          </cell>
          <cell r="W73"/>
          <cell r="X73">
            <v>0</v>
          </cell>
          <cell r="Y73"/>
          <cell r="Z73">
            <v>0</v>
          </cell>
          <cell r="AA73"/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230000</v>
          </cell>
          <cell r="AL73">
            <v>0</v>
          </cell>
          <cell r="AM73">
            <v>0</v>
          </cell>
          <cell r="AN73">
            <v>16760</v>
          </cell>
          <cell r="AO73">
            <v>3910</v>
          </cell>
          <cell r="AP73">
            <v>0</v>
          </cell>
          <cell r="AQ73">
            <v>0</v>
          </cell>
          <cell r="AR73">
            <v>29000</v>
          </cell>
          <cell r="AS73">
            <v>0</v>
          </cell>
          <cell r="AT73">
            <v>0</v>
          </cell>
          <cell r="AU73">
            <v>0</v>
          </cell>
          <cell r="AV73">
            <v>49670</v>
          </cell>
          <cell r="AW73">
            <v>180330</v>
          </cell>
          <cell r="AX73"/>
          <cell r="AY73"/>
        </row>
        <row r="74">
          <cell r="B74" t="str">
            <v>Emer_Mbimer_63</v>
          </cell>
          <cell r="C74">
            <v>379561303</v>
          </cell>
          <cell r="D74" t="str">
            <v>BANKA PROCREDIT sh.a.</v>
          </cell>
          <cell r="E74" t="str">
            <v xml:space="preserve">Ndihmës i Nënkryetarit të Kuvendit. </v>
          </cell>
          <cell r="F74" t="str">
            <v>I-4</v>
          </cell>
          <cell r="G74">
            <v>22</v>
          </cell>
          <cell r="H74">
            <v>0</v>
          </cell>
          <cell r="I74">
            <v>0</v>
          </cell>
          <cell r="J74">
            <v>14000</v>
          </cell>
          <cell r="K74">
            <v>14000</v>
          </cell>
          <cell r="L74"/>
          <cell r="M74">
            <v>180000</v>
          </cell>
          <cell r="N74">
            <v>180000</v>
          </cell>
          <cell r="O74">
            <v>231800</v>
          </cell>
          <cell r="P74">
            <v>0</v>
          </cell>
          <cell r="Q74">
            <v>0.21000000000000002</v>
          </cell>
          <cell r="R74">
            <v>27</v>
          </cell>
          <cell r="S74" t="str">
            <v>Mars</v>
          </cell>
          <cell r="T74">
            <v>37800</v>
          </cell>
          <cell r="U74"/>
          <cell r="V74">
            <v>0</v>
          </cell>
          <cell r="W74"/>
          <cell r="X74">
            <v>0</v>
          </cell>
          <cell r="Y74"/>
          <cell r="Z74">
            <v>0</v>
          </cell>
          <cell r="AA74"/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231800</v>
          </cell>
          <cell r="AL74">
            <v>0</v>
          </cell>
          <cell r="AM74">
            <v>0</v>
          </cell>
          <cell r="AN74">
            <v>16760</v>
          </cell>
          <cell r="AO74">
            <v>3941</v>
          </cell>
          <cell r="AP74">
            <v>0</v>
          </cell>
          <cell r="AQ74">
            <v>0</v>
          </cell>
          <cell r="AR74">
            <v>29414</v>
          </cell>
          <cell r="AS74">
            <v>0</v>
          </cell>
          <cell r="AT74">
            <v>0</v>
          </cell>
          <cell r="AU74">
            <v>0</v>
          </cell>
          <cell r="AV74">
            <v>50115</v>
          </cell>
          <cell r="AW74">
            <v>181685</v>
          </cell>
          <cell r="AX74"/>
          <cell r="AY74"/>
        </row>
        <row r="75">
          <cell r="B75" t="str">
            <v>Emer_Mbimer_64</v>
          </cell>
          <cell r="C75">
            <v>626786150</v>
          </cell>
          <cell r="D75" t="str">
            <v>BANKA RAIFFEISEN sh.a.</v>
          </cell>
          <cell r="E75" t="str">
            <v xml:space="preserve">Këshilltar i ministrit. </v>
          </cell>
          <cell r="F75" t="str">
            <v>I-4</v>
          </cell>
          <cell r="G75">
            <v>22</v>
          </cell>
          <cell r="H75">
            <v>0</v>
          </cell>
          <cell r="I75">
            <v>0</v>
          </cell>
          <cell r="J75">
            <v>14000</v>
          </cell>
          <cell r="K75">
            <v>14000</v>
          </cell>
          <cell r="L75"/>
          <cell r="M75">
            <v>180000</v>
          </cell>
          <cell r="N75">
            <v>180000</v>
          </cell>
          <cell r="O75">
            <v>233600</v>
          </cell>
          <cell r="P75">
            <v>0</v>
          </cell>
          <cell r="Q75">
            <v>0.22000000000000003</v>
          </cell>
          <cell r="R75">
            <v>28</v>
          </cell>
          <cell r="S75" t="str">
            <v>Prill</v>
          </cell>
          <cell r="T75">
            <v>39600</v>
          </cell>
          <cell r="U75"/>
          <cell r="V75">
            <v>0</v>
          </cell>
          <cell r="W75"/>
          <cell r="X75">
            <v>0</v>
          </cell>
          <cell r="Y75"/>
          <cell r="Z75">
            <v>0</v>
          </cell>
          <cell r="AA75"/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233600</v>
          </cell>
          <cell r="AL75">
            <v>0</v>
          </cell>
          <cell r="AM75">
            <v>0</v>
          </cell>
          <cell r="AN75">
            <v>16760</v>
          </cell>
          <cell r="AO75">
            <v>3971</v>
          </cell>
          <cell r="AP75">
            <v>0</v>
          </cell>
          <cell r="AQ75">
            <v>0</v>
          </cell>
          <cell r="AR75">
            <v>29828</v>
          </cell>
          <cell r="AS75">
            <v>0</v>
          </cell>
          <cell r="AT75">
            <v>0</v>
          </cell>
          <cell r="AU75">
            <v>0</v>
          </cell>
          <cell r="AV75">
            <v>50559</v>
          </cell>
          <cell r="AW75">
            <v>183041</v>
          </cell>
          <cell r="AX75"/>
          <cell r="AY75"/>
        </row>
        <row r="76">
          <cell r="B76" t="str">
            <v>Emer_Mbimer_65</v>
          </cell>
          <cell r="C76">
            <v>506443680</v>
          </cell>
          <cell r="D76" t="str">
            <v>BANKA TIRANA sh.a.</v>
          </cell>
          <cell r="E76" t="str">
            <v>Këshilltar i titullarëve të institucioneve të tjera të pavarura të përmendura në shkronjën “a”, të pikës 1, të kreut I, të këtij vendimi.</v>
          </cell>
          <cell r="F76" t="str">
            <v>I-4</v>
          </cell>
          <cell r="G76">
            <v>22</v>
          </cell>
          <cell r="H76">
            <v>0</v>
          </cell>
          <cell r="I76">
            <v>0</v>
          </cell>
          <cell r="J76">
            <v>14000</v>
          </cell>
          <cell r="K76">
            <v>14000</v>
          </cell>
          <cell r="L76"/>
          <cell r="M76">
            <v>180000</v>
          </cell>
          <cell r="N76">
            <v>180000</v>
          </cell>
          <cell r="O76">
            <v>235400</v>
          </cell>
          <cell r="P76">
            <v>0</v>
          </cell>
          <cell r="Q76">
            <v>0.23</v>
          </cell>
          <cell r="R76">
            <v>29</v>
          </cell>
          <cell r="S76" t="str">
            <v>Maj</v>
          </cell>
          <cell r="T76">
            <v>41400</v>
          </cell>
          <cell r="U76"/>
          <cell r="V76">
            <v>0</v>
          </cell>
          <cell r="W76"/>
          <cell r="X76">
            <v>0</v>
          </cell>
          <cell r="Y76"/>
          <cell r="Z76">
            <v>0</v>
          </cell>
          <cell r="AA76"/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235400</v>
          </cell>
          <cell r="AL76">
            <v>0</v>
          </cell>
          <cell r="AM76">
            <v>0</v>
          </cell>
          <cell r="AN76">
            <v>16760</v>
          </cell>
          <cell r="AO76">
            <v>4002</v>
          </cell>
          <cell r="AP76">
            <v>0</v>
          </cell>
          <cell r="AQ76">
            <v>0</v>
          </cell>
          <cell r="AR76">
            <v>30242</v>
          </cell>
          <cell r="AS76">
            <v>0</v>
          </cell>
          <cell r="AT76">
            <v>0</v>
          </cell>
          <cell r="AU76">
            <v>0</v>
          </cell>
          <cell r="AV76">
            <v>51004</v>
          </cell>
          <cell r="AW76">
            <v>184396</v>
          </cell>
          <cell r="AX76"/>
          <cell r="AY76"/>
        </row>
        <row r="77">
          <cell r="B77" t="str">
            <v>Emer_Mbimer_66</v>
          </cell>
          <cell r="C77">
            <v>304266564</v>
          </cell>
          <cell r="D77" t="str">
            <v>BANKA UNION sh.a.</v>
          </cell>
          <cell r="E77" t="str">
            <v>Zëdhënës i titullarëve të institucioneve të pavarura të përmendura në shkronjën “a”, të pikës 1, të kreut I, të këtij vendimi..</v>
          </cell>
          <cell r="F77" t="str">
            <v>I-4</v>
          </cell>
          <cell r="G77">
            <v>22</v>
          </cell>
          <cell r="H77">
            <v>0</v>
          </cell>
          <cell r="I77">
            <v>0</v>
          </cell>
          <cell r="J77">
            <v>14000</v>
          </cell>
          <cell r="K77">
            <v>14000</v>
          </cell>
          <cell r="L77"/>
          <cell r="M77">
            <v>180000</v>
          </cell>
          <cell r="N77">
            <v>180000</v>
          </cell>
          <cell r="O77">
            <v>237200</v>
          </cell>
          <cell r="P77">
            <v>0</v>
          </cell>
          <cell r="Q77">
            <v>0.24000000000000002</v>
          </cell>
          <cell r="R77">
            <v>30</v>
          </cell>
          <cell r="S77" t="str">
            <v>Qershor</v>
          </cell>
          <cell r="T77">
            <v>43200</v>
          </cell>
          <cell r="U77"/>
          <cell r="V77">
            <v>0</v>
          </cell>
          <cell r="W77"/>
          <cell r="X77">
            <v>0</v>
          </cell>
          <cell r="Y77"/>
          <cell r="Z77">
            <v>0</v>
          </cell>
          <cell r="AA77"/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237200</v>
          </cell>
          <cell r="AL77">
            <v>0</v>
          </cell>
          <cell r="AM77">
            <v>0</v>
          </cell>
          <cell r="AN77">
            <v>16760</v>
          </cell>
          <cell r="AO77">
            <v>4032</v>
          </cell>
          <cell r="AP77">
            <v>0</v>
          </cell>
          <cell r="AQ77">
            <v>0</v>
          </cell>
          <cell r="AR77">
            <v>30656</v>
          </cell>
          <cell r="AS77">
            <v>0</v>
          </cell>
          <cell r="AT77">
            <v>0</v>
          </cell>
          <cell r="AU77">
            <v>0</v>
          </cell>
          <cell r="AV77">
            <v>51448</v>
          </cell>
          <cell r="AW77">
            <v>185752</v>
          </cell>
          <cell r="AX77"/>
          <cell r="AY77"/>
        </row>
        <row r="78">
          <cell r="B78"/>
          <cell r="C78"/>
          <cell r="D78"/>
          <cell r="E78" t="str">
            <v>FUNKSIONARE POLITIKE, KABINETEVE DHE TE TJERE (JASHTE KLASE)</v>
          </cell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 t="str">
            <v>kujdes pozicionin!</v>
          </cell>
          <cell r="R78"/>
          <cell r="S78"/>
          <cell r="T78" t="str">
            <v>aplikohet pjeserisht!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  <cell r="AM78"/>
          <cell r="AN78"/>
          <cell r="AO78"/>
          <cell r="AP78"/>
          <cell r="AQ78"/>
          <cell r="AR78"/>
          <cell r="AS78"/>
          <cell r="AT78"/>
          <cell r="AU78"/>
          <cell r="AV78"/>
          <cell r="AW78"/>
          <cell r="AX78"/>
          <cell r="AY78"/>
        </row>
        <row r="79">
          <cell r="B79" t="str">
            <v>Emer_Mbimer_67</v>
          </cell>
          <cell r="C79">
            <v>134945895</v>
          </cell>
          <cell r="D79" t="str">
            <v>BANKA AMERIKANE E INVESTIMEVE sh.a.</v>
          </cell>
          <cell r="E79" t="str">
            <v>Zëvendësministër.</v>
          </cell>
          <cell r="F79" t="str">
            <v>JK</v>
          </cell>
          <cell r="G79">
            <v>22</v>
          </cell>
          <cell r="H79">
            <v>0</v>
          </cell>
          <cell r="I79">
            <v>0</v>
          </cell>
          <cell r="J79"/>
          <cell r="K79">
            <v>0</v>
          </cell>
          <cell r="L79"/>
          <cell r="M79">
            <v>270937.5</v>
          </cell>
          <cell r="N79">
            <v>270938</v>
          </cell>
          <cell r="O79">
            <v>270938</v>
          </cell>
          <cell r="P79">
            <v>0</v>
          </cell>
          <cell r="Q79"/>
          <cell r="R79"/>
          <cell r="S79"/>
          <cell r="T79"/>
          <cell r="U79"/>
          <cell r="V79">
            <v>0</v>
          </cell>
          <cell r="W79"/>
          <cell r="X79">
            <v>0</v>
          </cell>
          <cell r="Y79"/>
          <cell r="Z79">
            <v>0</v>
          </cell>
          <cell r="AA79"/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270938</v>
          </cell>
          <cell r="AL79">
            <v>0</v>
          </cell>
          <cell r="AM79">
            <v>0</v>
          </cell>
          <cell r="AN79">
            <v>16760</v>
          </cell>
          <cell r="AO79">
            <v>4606</v>
          </cell>
          <cell r="AP79">
            <v>0</v>
          </cell>
          <cell r="AQ79">
            <v>0</v>
          </cell>
          <cell r="AR79">
            <v>38416</v>
          </cell>
          <cell r="AS79">
            <v>0</v>
          </cell>
          <cell r="AT79">
            <v>0</v>
          </cell>
          <cell r="AU79">
            <v>0</v>
          </cell>
          <cell r="AV79">
            <v>59782</v>
          </cell>
          <cell r="AW79">
            <v>211156</v>
          </cell>
          <cell r="AX79"/>
          <cell r="AY79"/>
        </row>
        <row r="80">
          <cell r="B80" t="str">
            <v>Emer_Mbimer_68</v>
          </cell>
          <cell r="C80">
            <v>232252388</v>
          </cell>
          <cell r="D80" t="str">
            <v>BANKA CREDINS sh.a.</v>
          </cell>
          <cell r="E80" t="str">
            <v>Prefekt.</v>
          </cell>
          <cell r="F80" t="str">
            <v>JK</v>
          </cell>
          <cell r="G80">
            <v>22</v>
          </cell>
          <cell r="H80">
            <v>0</v>
          </cell>
          <cell r="I80">
            <v>0</v>
          </cell>
          <cell r="J80"/>
          <cell r="K80">
            <v>0</v>
          </cell>
          <cell r="L80"/>
          <cell r="M80">
            <v>205000</v>
          </cell>
          <cell r="N80">
            <v>205000</v>
          </cell>
          <cell r="O80">
            <v>205000</v>
          </cell>
          <cell r="P80">
            <v>0</v>
          </cell>
          <cell r="Q80"/>
          <cell r="R80"/>
          <cell r="S80"/>
          <cell r="T80"/>
          <cell r="U80"/>
          <cell r="V80">
            <v>0</v>
          </cell>
          <cell r="W80"/>
          <cell r="X80">
            <v>0</v>
          </cell>
          <cell r="Y80"/>
          <cell r="Z80">
            <v>0</v>
          </cell>
          <cell r="AA80"/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205000</v>
          </cell>
          <cell r="AL80">
            <v>0</v>
          </cell>
          <cell r="AM80">
            <v>0</v>
          </cell>
          <cell r="AN80">
            <v>16760</v>
          </cell>
          <cell r="AO80">
            <v>3485</v>
          </cell>
          <cell r="AP80">
            <v>0</v>
          </cell>
          <cell r="AQ80">
            <v>0</v>
          </cell>
          <cell r="AR80">
            <v>23250</v>
          </cell>
          <cell r="AS80">
            <v>0</v>
          </cell>
          <cell r="AT80">
            <v>0</v>
          </cell>
          <cell r="AU80">
            <v>0</v>
          </cell>
          <cell r="AV80">
            <v>43495</v>
          </cell>
          <cell r="AW80">
            <v>161505</v>
          </cell>
          <cell r="AX80"/>
          <cell r="AY80"/>
        </row>
        <row r="81">
          <cell r="B81" t="str">
            <v>Emer_Mbimer_69</v>
          </cell>
          <cell r="C81">
            <v>359464468</v>
          </cell>
          <cell r="D81" t="str">
            <v>BANKA E BASHKUAR E SHQIPËRISË sh.a.</v>
          </cell>
          <cell r="E81" t="str">
            <v>Nënprefekt.</v>
          </cell>
          <cell r="F81" t="str">
            <v>JK</v>
          </cell>
          <cell r="G81">
            <v>22</v>
          </cell>
          <cell r="H81">
            <v>0</v>
          </cell>
          <cell r="I81">
            <v>0</v>
          </cell>
          <cell r="J81"/>
          <cell r="K81">
            <v>0</v>
          </cell>
          <cell r="L81"/>
          <cell r="M81">
            <v>170000</v>
          </cell>
          <cell r="N81">
            <v>170000</v>
          </cell>
          <cell r="O81">
            <v>170000</v>
          </cell>
          <cell r="P81">
            <v>0</v>
          </cell>
          <cell r="Q81"/>
          <cell r="R81"/>
          <cell r="S81"/>
          <cell r="T81"/>
          <cell r="U81"/>
          <cell r="V81">
            <v>0</v>
          </cell>
          <cell r="W81"/>
          <cell r="X81">
            <v>0</v>
          </cell>
          <cell r="Y81"/>
          <cell r="Z81">
            <v>0</v>
          </cell>
          <cell r="AA81"/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170000</v>
          </cell>
          <cell r="AL81">
            <v>0</v>
          </cell>
          <cell r="AM81">
            <v>0</v>
          </cell>
          <cell r="AN81">
            <v>16150</v>
          </cell>
          <cell r="AO81">
            <v>2890</v>
          </cell>
          <cell r="AP81">
            <v>0</v>
          </cell>
          <cell r="AQ81">
            <v>0</v>
          </cell>
          <cell r="AR81">
            <v>18200</v>
          </cell>
          <cell r="AS81">
            <v>0</v>
          </cell>
          <cell r="AT81">
            <v>0</v>
          </cell>
          <cell r="AU81">
            <v>0</v>
          </cell>
          <cell r="AV81">
            <v>37240</v>
          </cell>
          <cell r="AW81">
            <v>132760</v>
          </cell>
          <cell r="AX81"/>
          <cell r="AY81"/>
        </row>
        <row r="82">
          <cell r="B82" t="str">
            <v>Emer_Mbimer_70</v>
          </cell>
          <cell r="C82">
            <v>965022395</v>
          </cell>
          <cell r="D82" t="str">
            <v>BANKA E PARË E INVESTIMEVE ALBANIA sh.a.</v>
          </cell>
          <cell r="E82" t="str">
            <v xml:space="preserve">Sekretar i Presidentit. </v>
          </cell>
          <cell r="F82" t="str">
            <v>JK</v>
          </cell>
          <cell r="G82">
            <v>22</v>
          </cell>
          <cell r="H82">
            <v>0</v>
          </cell>
          <cell r="I82">
            <v>0</v>
          </cell>
          <cell r="J82"/>
          <cell r="K82">
            <v>0</v>
          </cell>
          <cell r="L82"/>
          <cell r="M82">
            <v>90000</v>
          </cell>
          <cell r="N82">
            <v>90000</v>
          </cell>
          <cell r="O82">
            <v>90540</v>
          </cell>
          <cell r="P82">
            <v>0</v>
          </cell>
          <cell r="Q82">
            <v>6.0000000000000001E-3</v>
          </cell>
          <cell r="R82">
            <v>1</v>
          </cell>
          <cell r="S82" t="str">
            <v>Tetor</v>
          </cell>
          <cell r="T82">
            <v>540</v>
          </cell>
          <cell r="U82"/>
          <cell r="V82">
            <v>0</v>
          </cell>
          <cell r="W82"/>
          <cell r="X82">
            <v>0</v>
          </cell>
          <cell r="Y82"/>
          <cell r="Z82">
            <v>0</v>
          </cell>
          <cell r="AA82"/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90540</v>
          </cell>
          <cell r="AL82">
            <v>0</v>
          </cell>
          <cell r="AM82">
            <v>0</v>
          </cell>
          <cell r="AN82">
            <v>8601</v>
          </cell>
          <cell r="AO82">
            <v>1539</v>
          </cell>
          <cell r="AP82">
            <v>0</v>
          </cell>
          <cell r="AQ82">
            <v>0</v>
          </cell>
          <cell r="AR82">
            <v>7870</v>
          </cell>
          <cell r="AS82">
            <v>0</v>
          </cell>
          <cell r="AT82">
            <v>0</v>
          </cell>
          <cell r="AU82">
            <v>0</v>
          </cell>
          <cell r="AV82">
            <v>18010</v>
          </cell>
          <cell r="AW82">
            <v>72530</v>
          </cell>
          <cell r="AX82"/>
          <cell r="AY82"/>
        </row>
        <row r="83">
          <cell r="B83" t="str">
            <v>Emer_Mbimer_71</v>
          </cell>
          <cell r="C83">
            <v>217976478</v>
          </cell>
          <cell r="D83" t="str">
            <v>BANKA INTESA SANPAOLO ALBANIA sh.a.</v>
          </cell>
          <cell r="E83" t="str">
            <v xml:space="preserve">Sekretar i Kryeministrit. </v>
          </cell>
          <cell r="F83" t="str">
            <v>JK</v>
          </cell>
          <cell r="G83">
            <v>22</v>
          </cell>
          <cell r="H83">
            <v>0</v>
          </cell>
          <cell r="I83">
            <v>0</v>
          </cell>
          <cell r="J83"/>
          <cell r="K83">
            <v>0</v>
          </cell>
          <cell r="L83"/>
          <cell r="M83">
            <v>90000</v>
          </cell>
          <cell r="N83">
            <v>90000</v>
          </cell>
          <cell r="O83">
            <v>91080</v>
          </cell>
          <cell r="P83">
            <v>0</v>
          </cell>
          <cell r="Q83">
            <v>1.2E-2</v>
          </cell>
          <cell r="R83">
            <v>2</v>
          </cell>
          <cell r="S83" t="str">
            <v>Nentor</v>
          </cell>
          <cell r="T83">
            <v>1080</v>
          </cell>
          <cell r="U83"/>
          <cell r="V83">
            <v>0</v>
          </cell>
          <cell r="W83"/>
          <cell r="X83">
            <v>0</v>
          </cell>
          <cell r="Y83"/>
          <cell r="Z83">
            <v>0</v>
          </cell>
          <cell r="AA83"/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91080</v>
          </cell>
          <cell r="AL83">
            <v>0</v>
          </cell>
          <cell r="AM83">
            <v>0</v>
          </cell>
          <cell r="AN83">
            <v>8653</v>
          </cell>
          <cell r="AO83">
            <v>1548</v>
          </cell>
          <cell r="AP83">
            <v>0</v>
          </cell>
          <cell r="AQ83">
            <v>0</v>
          </cell>
          <cell r="AR83">
            <v>7940</v>
          </cell>
          <cell r="AS83">
            <v>0</v>
          </cell>
          <cell r="AT83">
            <v>0</v>
          </cell>
          <cell r="AU83">
            <v>0</v>
          </cell>
          <cell r="AV83">
            <v>18141</v>
          </cell>
          <cell r="AW83">
            <v>72939</v>
          </cell>
          <cell r="AX83"/>
          <cell r="AY83"/>
        </row>
        <row r="84">
          <cell r="B84" t="str">
            <v>Emer_Mbimer_72</v>
          </cell>
          <cell r="C84">
            <v>376277683</v>
          </cell>
          <cell r="D84" t="str">
            <v>BANKA KOMBËTARE TREGTARE sh.a.</v>
          </cell>
          <cell r="E84" t="str">
            <v xml:space="preserve">Sekretar i Kryetarit të Kuvendit. </v>
          </cell>
          <cell r="F84" t="str">
            <v>JK</v>
          </cell>
          <cell r="G84">
            <v>22</v>
          </cell>
          <cell r="H84">
            <v>0</v>
          </cell>
          <cell r="I84">
            <v>0</v>
          </cell>
          <cell r="J84"/>
          <cell r="K84">
            <v>0</v>
          </cell>
          <cell r="L84"/>
          <cell r="M84">
            <v>90000</v>
          </cell>
          <cell r="N84">
            <v>90000</v>
          </cell>
          <cell r="O84">
            <v>91620</v>
          </cell>
          <cell r="P84">
            <v>0</v>
          </cell>
          <cell r="Q84">
            <v>1.8000000000000002E-2</v>
          </cell>
          <cell r="R84">
            <v>3</v>
          </cell>
          <cell r="S84" t="str">
            <v>Dhjetor</v>
          </cell>
          <cell r="T84">
            <v>1620</v>
          </cell>
          <cell r="U84"/>
          <cell r="V84">
            <v>0</v>
          </cell>
          <cell r="W84"/>
          <cell r="X84">
            <v>0</v>
          </cell>
          <cell r="Y84"/>
          <cell r="Z84">
            <v>0</v>
          </cell>
          <cell r="AA84"/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91620</v>
          </cell>
          <cell r="AL84">
            <v>0</v>
          </cell>
          <cell r="AM84">
            <v>0</v>
          </cell>
          <cell r="AN84">
            <v>8704</v>
          </cell>
          <cell r="AO84">
            <v>1558</v>
          </cell>
          <cell r="AP84">
            <v>0</v>
          </cell>
          <cell r="AQ84">
            <v>0</v>
          </cell>
          <cell r="AR84">
            <v>8011</v>
          </cell>
          <cell r="AS84">
            <v>0</v>
          </cell>
          <cell r="AT84">
            <v>0</v>
          </cell>
          <cell r="AU84">
            <v>0</v>
          </cell>
          <cell r="AV84">
            <v>18273</v>
          </cell>
          <cell r="AW84">
            <v>73347</v>
          </cell>
          <cell r="AX84"/>
          <cell r="AY84"/>
        </row>
        <row r="85">
          <cell r="B85" t="str">
            <v>Emer_Mbimer_73</v>
          </cell>
          <cell r="C85">
            <v>239368361</v>
          </cell>
          <cell r="D85" t="str">
            <v>BANKA OTP ALBANIA sh.a.</v>
          </cell>
          <cell r="E85" t="str">
            <v xml:space="preserve">Sekretar i Kryetarit të Gjykatës së Lartë. </v>
          </cell>
          <cell r="F85" t="str">
            <v>JK</v>
          </cell>
          <cell r="G85">
            <v>22</v>
          </cell>
          <cell r="H85">
            <v>0</v>
          </cell>
          <cell r="I85">
            <v>0</v>
          </cell>
          <cell r="J85"/>
          <cell r="K85">
            <v>0</v>
          </cell>
          <cell r="L85"/>
          <cell r="M85">
            <v>90000</v>
          </cell>
          <cell r="N85">
            <v>90000</v>
          </cell>
          <cell r="O85">
            <v>92160</v>
          </cell>
          <cell r="P85">
            <v>0</v>
          </cell>
          <cell r="Q85">
            <v>2.4E-2</v>
          </cell>
          <cell r="R85">
            <v>4</v>
          </cell>
          <cell r="S85" t="str">
            <v xml:space="preserve">Janar </v>
          </cell>
          <cell r="T85">
            <v>2160</v>
          </cell>
          <cell r="U85"/>
          <cell r="V85">
            <v>0</v>
          </cell>
          <cell r="W85"/>
          <cell r="X85">
            <v>0</v>
          </cell>
          <cell r="Y85"/>
          <cell r="Z85">
            <v>0</v>
          </cell>
          <cell r="AA85"/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92160</v>
          </cell>
          <cell r="AL85">
            <v>0</v>
          </cell>
          <cell r="AM85">
            <v>0</v>
          </cell>
          <cell r="AN85">
            <v>8755</v>
          </cell>
          <cell r="AO85">
            <v>1567</v>
          </cell>
          <cell r="AP85">
            <v>0</v>
          </cell>
          <cell r="AQ85">
            <v>0</v>
          </cell>
          <cell r="AR85">
            <v>8081</v>
          </cell>
          <cell r="AS85">
            <v>0</v>
          </cell>
          <cell r="AT85">
            <v>0</v>
          </cell>
          <cell r="AU85">
            <v>0</v>
          </cell>
          <cell r="AV85">
            <v>18403</v>
          </cell>
          <cell r="AW85">
            <v>73757</v>
          </cell>
          <cell r="AX85"/>
          <cell r="AY85"/>
        </row>
        <row r="86">
          <cell r="B86" t="str">
            <v>Emer_Mbimer_74</v>
          </cell>
          <cell r="C86">
            <v>769312475</v>
          </cell>
          <cell r="D86" t="str">
            <v>BANKA PROCREDIT sh.a.</v>
          </cell>
          <cell r="E86" t="str">
            <v>Sekretar i Prokurorit të Përgjithshëm.</v>
          </cell>
          <cell r="F86" t="str">
            <v>JK</v>
          </cell>
          <cell r="G86">
            <v>22</v>
          </cell>
          <cell r="H86">
            <v>0</v>
          </cell>
          <cell r="I86">
            <v>0</v>
          </cell>
          <cell r="J86"/>
          <cell r="K86">
            <v>0</v>
          </cell>
          <cell r="L86"/>
          <cell r="M86">
            <v>90000</v>
          </cell>
          <cell r="N86">
            <v>90000</v>
          </cell>
          <cell r="O86">
            <v>92700</v>
          </cell>
          <cell r="P86">
            <v>0</v>
          </cell>
          <cell r="Q86">
            <v>0.03</v>
          </cell>
          <cell r="R86">
            <v>5</v>
          </cell>
          <cell r="S86" t="str">
            <v>Shkurt</v>
          </cell>
          <cell r="T86">
            <v>2700</v>
          </cell>
          <cell r="U86"/>
          <cell r="V86">
            <v>0</v>
          </cell>
          <cell r="W86"/>
          <cell r="X86">
            <v>0</v>
          </cell>
          <cell r="Y86"/>
          <cell r="Z86">
            <v>0</v>
          </cell>
          <cell r="AA86"/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92700</v>
          </cell>
          <cell r="AL86">
            <v>0</v>
          </cell>
          <cell r="AM86">
            <v>0</v>
          </cell>
          <cell r="AN86">
            <v>8807</v>
          </cell>
          <cell r="AO86">
            <v>1576</v>
          </cell>
          <cell r="AP86">
            <v>0</v>
          </cell>
          <cell r="AQ86">
            <v>0</v>
          </cell>
          <cell r="AR86">
            <v>8151</v>
          </cell>
          <cell r="AS86">
            <v>0</v>
          </cell>
          <cell r="AT86">
            <v>0</v>
          </cell>
          <cell r="AU86">
            <v>0</v>
          </cell>
          <cell r="AV86">
            <v>18534</v>
          </cell>
          <cell r="AW86">
            <v>74166</v>
          </cell>
          <cell r="AX86"/>
          <cell r="AY86"/>
        </row>
        <row r="87">
          <cell r="B87" t="str">
            <v>Emer_Mbimer_75</v>
          </cell>
          <cell r="C87">
            <v>524785105</v>
          </cell>
          <cell r="D87" t="str">
            <v>BANKA RAIFFEISEN sh.a.</v>
          </cell>
          <cell r="E87" t="str">
            <v>Sekretar i Zëvendëskryeministrit.</v>
          </cell>
          <cell r="F87" t="str">
            <v>JK</v>
          </cell>
          <cell r="G87">
            <v>22</v>
          </cell>
          <cell r="H87">
            <v>0</v>
          </cell>
          <cell r="I87">
            <v>0</v>
          </cell>
          <cell r="J87"/>
          <cell r="K87">
            <v>0</v>
          </cell>
          <cell r="L87"/>
          <cell r="M87">
            <v>90000</v>
          </cell>
          <cell r="N87">
            <v>90000</v>
          </cell>
          <cell r="O87">
            <v>93240</v>
          </cell>
          <cell r="P87">
            <v>0</v>
          </cell>
          <cell r="Q87">
            <v>3.6000000000000004E-2</v>
          </cell>
          <cell r="R87">
            <v>6</v>
          </cell>
          <cell r="S87" t="str">
            <v>Mars</v>
          </cell>
          <cell r="T87">
            <v>3240</v>
          </cell>
          <cell r="U87"/>
          <cell r="V87">
            <v>0</v>
          </cell>
          <cell r="W87"/>
          <cell r="X87">
            <v>0</v>
          </cell>
          <cell r="Y87"/>
          <cell r="Z87">
            <v>0</v>
          </cell>
          <cell r="AA87"/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93240</v>
          </cell>
          <cell r="AL87">
            <v>0</v>
          </cell>
          <cell r="AM87">
            <v>0</v>
          </cell>
          <cell r="AN87">
            <v>8858</v>
          </cell>
          <cell r="AO87">
            <v>1585</v>
          </cell>
          <cell r="AP87">
            <v>0</v>
          </cell>
          <cell r="AQ87">
            <v>0</v>
          </cell>
          <cell r="AR87">
            <v>8221</v>
          </cell>
          <cell r="AS87">
            <v>0</v>
          </cell>
          <cell r="AT87">
            <v>0</v>
          </cell>
          <cell r="AU87">
            <v>0</v>
          </cell>
          <cell r="AV87">
            <v>18664</v>
          </cell>
          <cell r="AW87">
            <v>74576</v>
          </cell>
          <cell r="AX87"/>
          <cell r="AY87"/>
        </row>
        <row r="88">
          <cell r="B88" t="str">
            <v>Emer_Mbimer_76</v>
          </cell>
          <cell r="C88">
            <v>144725944</v>
          </cell>
          <cell r="D88" t="str">
            <v>BANKA TIRANA sh.a.</v>
          </cell>
          <cell r="E88" t="str">
            <v>Sekretar i Nënkryetarit të Kuvendit.</v>
          </cell>
          <cell r="F88" t="str">
            <v>JK</v>
          </cell>
          <cell r="G88">
            <v>22</v>
          </cell>
          <cell r="H88">
            <v>0</v>
          </cell>
          <cell r="I88">
            <v>0</v>
          </cell>
          <cell r="J88"/>
          <cell r="K88">
            <v>0</v>
          </cell>
          <cell r="L88"/>
          <cell r="M88">
            <v>90000</v>
          </cell>
          <cell r="N88">
            <v>90000</v>
          </cell>
          <cell r="O88">
            <v>93780</v>
          </cell>
          <cell r="P88">
            <v>0</v>
          </cell>
          <cell r="Q88">
            <v>4.2000000000000003E-2</v>
          </cell>
          <cell r="R88">
            <v>7</v>
          </cell>
          <cell r="S88" t="str">
            <v>Prill</v>
          </cell>
          <cell r="T88">
            <v>3780</v>
          </cell>
          <cell r="U88"/>
          <cell r="V88">
            <v>0</v>
          </cell>
          <cell r="W88"/>
          <cell r="X88">
            <v>0</v>
          </cell>
          <cell r="Y88"/>
          <cell r="Z88">
            <v>0</v>
          </cell>
          <cell r="AA88"/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93780</v>
          </cell>
          <cell r="AL88">
            <v>0</v>
          </cell>
          <cell r="AM88">
            <v>0</v>
          </cell>
          <cell r="AN88">
            <v>8909</v>
          </cell>
          <cell r="AO88">
            <v>1594</v>
          </cell>
          <cell r="AP88">
            <v>0</v>
          </cell>
          <cell r="AQ88">
            <v>0</v>
          </cell>
          <cell r="AR88">
            <v>8291</v>
          </cell>
          <cell r="AS88">
            <v>0</v>
          </cell>
          <cell r="AT88">
            <v>0</v>
          </cell>
          <cell r="AU88">
            <v>0</v>
          </cell>
          <cell r="AV88">
            <v>18794</v>
          </cell>
          <cell r="AW88">
            <v>74986</v>
          </cell>
          <cell r="AX88"/>
          <cell r="AY88"/>
        </row>
        <row r="89">
          <cell r="B89" t="str">
            <v>Emer_Mbimer_77</v>
          </cell>
          <cell r="C89">
            <v>843035405</v>
          </cell>
          <cell r="D89" t="str">
            <v>BANKA UNION sh.a.</v>
          </cell>
          <cell r="E89" t="str">
            <v xml:space="preserve">Sekretar i Avokatit të Popullit. </v>
          </cell>
          <cell r="F89" t="str">
            <v>JK</v>
          </cell>
          <cell r="G89">
            <v>22</v>
          </cell>
          <cell r="H89">
            <v>0</v>
          </cell>
          <cell r="I89">
            <v>0</v>
          </cell>
          <cell r="J89"/>
          <cell r="K89">
            <v>0</v>
          </cell>
          <cell r="L89"/>
          <cell r="M89">
            <v>90000</v>
          </cell>
          <cell r="N89">
            <v>90000</v>
          </cell>
          <cell r="O89">
            <v>94320</v>
          </cell>
          <cell r="P89">
            <v>0</v>
          </cell>
          <cell r="Q89">
            <v>4.8000000000000001E-2</v>
          </cell>
          <cell r="R89">
            <v>8</v>
          </cell>
          <cell r="S89" t="str">
            <v>Maj</v>
          </cell>
          <cell r="T89">
            <v>4320</v>
          </cell>
          <cell r="U89"/>
          <cell r="V89">
            <v>0</v>
          </cell>
          <cell r="W89"/>
          <cell r="X89">
            <v>0</v>
          </cell>
          <cell r="Y89"/>
          <cell r="Z89">
            <v>0</v>
          </cell>
          <cell r="AA89"/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94320</v>
          </cell>
          <cell r="AL89">
            <v>0</v>
          </cell>
          <cell r="AM89">
            <v>0</v>
          </cell>
          <cell r="AN89">
            <v>8960</v>
          </cell>
          <cell r="AO89">
            <v>1603</v>
          </cell>
          <cell r="AP89">
            <v>0</v>
          </cell>
          <cell r="AQ89">
            <v>0</v>
          </cell>
          <cell r="AR89">
            <v>8362</v>
          </cell>
          <cell r="AS89">
            <v>0</v>
          </cell>
          <cell r="AT89">
            <v>0</v>
          </cell>
          <cell r="AU89">
            <v>0</v>
          </cell>
          <cell r="AV89">
            <v>18925</v>
          </cell>
          <cell r="AW89">
            <v>75395</v>
          </cell>
          <cell r="AX89"/>
          <cell r="AY89"/>
        </row>
        <row r="90">
          <cell r="B90" t="str">
            <v>Emer_Mbimer_78</v>
          </cell>
          <cell r="C90">
            <v>255859542</v>
          </cell>
          <cell r="D90" t="str">
            <v>BANKA E PARË E INVESTIMEVE ALBANIA sh.a.</v>
          </cell>
          <cell r="E90" t="str">
            <v>Këshilltar i Prefektit të qarkut Tiranë.</v>
          </cell>
          <cell r="F90" t="str">
            <v>JK</v>
          </cell>
          <cell r="G90">
            <v>22</v>
          </cell>
          <cell r="H90">
            <v>0</v>
          </cell>
          <cell r="I90">
            <v>0</v>
          </cell>
          <cell r="J90"/>
          <cell r="K90">
            <v>0</v>
          </cell>
          <cell r="L90"/>
          <cell r="M90">
            <v>90000</v>
          </cell>
          <cell r="N90">
            <v>90000</v>
          </cell>
          <cell r="O90">
            <v>90000</v>
          </cell>
          <cell r="P90">
            <v>0</v>
          </cell>
          <cell r="Q90"/>
          <cell r="R90"/>
          <cell r="S90"/>
          <cell r="T90"/>
          <cell r="U90"/>
          <cell r="V90">
            <v>0</v>
          </cell>
          <cell r="W90"/>
          <cell r="X90">
            <v>0</v>
          </cell>
          <cell r="Y90"/>
          <cell r="Z90">
            <v>0</v>
          </cell>
          <cell r="AA90"/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90000</v>
          </cell>
          <cell r="AL90">
            <v>0</v>
          </cell>
          <cell r="AM90">
            <v>0</v>
          </cell>
          <cell r="AN90">
            <v>8550</v>
          </cell>
          <cell r="AO90">
            <v>1530</v>
          </cell>
          <cell r="AP90">
            <v>0</v>
          </cell>
          <cell r="AQ90">
            <v>0</v>
          </cell>
          <cell r="AR90">
            <v>7800</v>
          </cell>
          <cell r="AS90">
            <v>0</v>
          </cell>
          <cell r="AT90">
            <v>0</v>
          </cell>
          <cell r="AU90">
            <v>0</v>
          </cell>
          <cell r="AV90">
            <v>17880</v>
          </cell>
          <cell r="AW90">
            <v>72120</v>
          </cell>
          <cell r="AX90"/>
          <cell r="AY90"/>
        </row>
        <row r="91">
          <cell r="B91" t="str">
            <v>Emer_Mbimer_79</v>
          </cell>
          <cell r="C91">
            <v>234140582</v>
          </cell>
          <cell r="D91" t="str">
            <v>BANKA INTESA SANPAOLO ALBANIA sh.a.</v>
          </cell>
          <cell r="E91" t="str">
            <v xml:space="preserve">Sekretar i ministrit. </v>
          </cell>
          <cell r="F91" t="str">
            <v>JK</v>
          </cell>
          <cell r="G91">
            <v>22</v>
          </cell>
          <cell r="H91">
            <v>0</v>
          </cell>
          <cell r="I91">
            <v>0</v>
          </cell>
          <cell r="J91"/>
          <cell r="K91">
            <v>0</v>
          </cell>
          <cell r="L91"/>
          <cell r="M91">
            <v>80000</v>
          </cell>
          <cell r="N91">
            <v>80000</v>
          </cell>
          <cell r="O91">
            <v>80480</v>
          </cell>
          <cell r="P91">
            <v>0</v>
          </cell>
          <cell r="Q91">
            <v>6.0000000000000001E-3</v>
          </cell>
          <cell r="R91">
            <v>1</v>
          </cell>
          <cell r="S91" t="str">
            <v>Korrik</v>
          </cell>
          <cell r="T91">
            <v>480</v>
          </cell>
          <cell r="U91"/>
          <cell r="V91">
            <v>0</v>
          </cell>
          <cell r="W91"/>
          <cell r="X91">
            <v>0</v>
          </cell>
          <cell r="Y91"/>
          <cell r="Z91">
            <v>0</v>
          </cell>
          <cell r="AA91"/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80480</v>
          </cell>
          <cell r="AL91">
            <v>0</v>
          </cell>
          <cell r="AM91">
            <v>0</v>
          </cell>
          <cell r="AN91">
            <v>7646</v>
          </cell>
          <cell r="AO91">
            <v>1368</v>
          </cell>
          <cell r="AP91">
            <v>0</v>
          </cell>
          <cell r="AQ91">
            <v>0</v>
          </cell>
          <cell r="AR91">
            <v>6562</v>
          </cell>
          <cell r="AS91">
            <v>0</v>
          </cell>
          <cell r="AT91">
            <v>0</v>
          </cell>
          <cell r="AU91">
            <v>0</v>
          </cell>
          <cell r="AV91">
            <v>15576</v>
          </cell>
          <cell r="AW91">
            <v>64904</v>
          </cell>
          <cell r="AX91"/>
          <cell r="AY91"/>
        </row>
        <row r="92">
          <cell r="B92" t="str">
            <v>Emer_Mbimer_80</v>
          </cell>
          <cell r="C92">
            <v>435045462</v>
          </cell>
          <cell r="D92" t="str">
            <v>BANKA KOMBËTARE TREGTARE sh.a.</v>
          </cell>
          <cell r="E92" t="str">
            <v xml:space="preserve">Sekretar në zyrën e  Avokatit të Popullit. </v>
          </cell>
          <cell r="F92" t="str">
            <v>JK</v>
          </cell>
          <cell r="G92">
            <v>22</v>
          </cell>
          <cell r="H92">
            <v>0</v>
          </cell>
          <cell r="I92">
            <v>0</v>
          </cell>
          <cell r="J92"/>
          <cell r="K92">
            <v>0</v>
          </cell>
          <cell r="L92"/>
          <cell r="M92">
            <v>80000</v>
          </cell>
          <cell r="N92">
            <v>80000</v>
          </cell>
          <cell r="O92">
            <v>80960</v>
          </cell>
          <cell r="P92">
            <v>0</v>
          </cell>
          <cell r="Q92">
            <v>1.2E-2</v>
          </cell>
          <cell r="R92">
            <v>2</v>
          </cell>
          <cell r="S92" t="str">
            <v>Gusht</v>
          </cell>
          <cell r="T92">
            <v>960</v>
          </cell>
          <cell r="U92"/>
          <cell r="V92">
            <v>0</v>
          </cell>
          <cell r="W92"/>
          <cell r="X92">
            <v>0</v>
          </cell>
          <cell r="Y92"/>
          <cell r="Z92">
            <v>0</v>
          </cell>
          <cell r="AA92"/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80960</v>
          </cell>
          <cell r="AL92">
            <v>0</v>
          </cell>
          <cell r="AM92">
            <v>0</v>
          </cell>
          <cell r="AN92">
            <v>7691</v>
          </cell>
          <cell r="AO92">
            <v>1376</v>
          </cell>
          <cell r="AP92">
            <v>0</v>
          </cell>
          <cell r="AQ92">
            <v>0</v>
          </cell>
          <cell r="AR92">
            <v>6625</v>
          </cell>
          <cell r="AS92">
            <v>0</v>
          </cell>
          <cell r="AT92">
            <v>0</v>
          </cell>
          <cell r="AU92">
            <v>0</v>
          </cell>
          <cell r="AV92">
            <v>15692</v>
          </cell>
          <cell r="AW92">
            <v>65268</v>
          </cell>
          <cell r="AX92"/>
          <cell r="AY92"/>
        </row>
        <row r="93">
          <cell r="B93" t="str">
            <v>Emer_Mbimer_81</v>
          </cell>
          <cell r="C93">
            <v>167231101</v>
          </cell>
          <cell r="D93" t="str">
            <v>BANKA OTP ALBANIA sh.a.</v>
          </cell>
          <cell r="E93" t="str">
            <v xml:space="preserve">Sekretar i titullarëve të institucioneve të tjera të pavarura, të përmendura në shkronjën “a”, të pikës 1, të kreut I, të këtij vendimi. </v>
          </cell>
          <cell r="F93" t="str">
            <v>JK</v>
          </cell>
          <cell r="G93">
            <v>22</v>
          </cell>
          <cell r="H93">
            <v>0</v>
          </cell>
          <cell r="I93">
            <v>0</v>
          </cell>
          <cell r="J93"/>
          <cell r="K93">
            <v>0</v>
          </cell>
          <cell r="L93"/>
          <cell r="M93">
            <v>80000</v>
          </cell>
          <cell r="N93">
            <v>80000</v>
          </cell>
          <cell r="O93">
            <v>81440</v>
          </cell>
          <cell r="P93">
            <v>0</v>
          </cell>
          <cell r="Q93">
            <v>1.8000000000000002E-2</v>
          </cell>
          <cell r="R93">
            <v>3</v>
          </cell>
          <cell r="S93" t="str">
            <v>Shator</v>
          </cell>
          <cell r="T93">
            <v>1440</v>
          </cell>
          <cell r="U93"/>
          <cell r="V93">
            <v>0</v>
          </cell>
          <cell r="W93"/>
          <cell r="X93">
            <v>0</v>
          </cell>
          <cell r="Y93"/>
          <cell r="Z93">
            <v>0</v>
          </cell>
          <cell r="AA93"/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81440</v>
          </cell>
          <cell r="AL93">
            <v>0</v>
          </cell>
          <cell r="AM93">
            <v>0</v>
          </cell>
          <cell r="AN93">
            <v>7737</v>
          </cell>
          <cell r="AO93">
            <v>1384</v>
          </cell>
          <cell r="AP93">
            <v>0</v>
          </cell>
          <cell r="AQ93">
            <v>0</v>
          </cell>
          <cell r="AR93">
            <v>6687</v>
          </cell>
          <cell r="AS93">
            <v>0</v>
          </cell>
          <cell r="AT93">
            <v>0</v>
          </cell>
          <cell r="AU93">
            <v>0</v>
          </cell>
          <cell r="AV93">
            <v>15808</v>
          </cell>
          <cell r="AW93">
            <v>65632</v>
          </cell>
          <cell r="AX93"/>
          <cell r="AY93"/>
        </row>
        <row r="94">
          <cell r="B94" t="str">
            <v>Emer_Mbimer_82</v>
          </cell>
          <cell r="C94">
            <v>905922087</v>
          </cell>
          <cell r="D94" t="str">
            <v>BANKA PROCREDIT sh.a.</v>
          </cell>
          <cell r="E94" t="str">
            <v xml:space="preserve">Sekretar në Kryeministri. </v>
          </cell>
          <cell r="F94" t="str">
            <v>JK</v>
          </cell>
          <cell r="G94">
            <v>22</v>
          </cell>
          <cell r="H94">
            <v>0</v>
          </cell>
          <cell r="I94">
            <v>0</v>
          </cell>
          <cell r="J94"/>
          <cell r="K94">
            <v>0</v>
          </cell>
          <cell r="L94"/>
          <cell r="M94">
            <v>80000</v>
          </cell>
          <cell r="N94">
            <v>80000</v>
          </cell>
          <cell r="O94">
            <v>81920</v>
          </cell>
          <cell r="P94">
            <v>0</v>
          </cell>
          <cell r="Q94">
            <v>2.4E-2</v>
          </cell>
          <cell r="R94">
            <v>4</v>
          </cell>
          <cell r="S94" t="str">
            <v>Tetor</v>
          </cell>
          <cell r="T94">
            <v>1920</v>
          </cell>
          <cell r="U94"/>
          <cell r="V94">
            <v>0</v>
          </cell>
          <cell r="W94"/>
          <cell r="X94">
            <v>0</v>
          </cell>
          <cell r="Y94"/>
          <cell r="Z94">
            <v>0</v>
          </cell>
          <cell r="AA94"/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81920</v>
          </cell>
          <cell r="AL94">
            <v>0</v>
          </cell>
          <cell r="AM94">
            <v>0</v>
          </cell>
          <cell r="AN94">
            <v>7782</v>
          </cell>
          <cell r="AO94">
            <v>1393</v>
          </cell>
          <cell r="AP94">
            <v>0</v>
          </cell>
          <cell r="AQ94">
            <v>0</v>
          </cell>
          <cell r="AR94">
            <v>6750</v>
          </cell>
          <cell r="AS94">
            <v>0</v>
          </cell>
          <cell r="AT94">
            <v>0</v>
          </cell>
          <cell r="AU94">
            <v>0</v>
          </cell>
          <cell r="AV94">
            <v>15925</v>
          </cell>
          <cell r="AW94">
            <v>65995</v>
          </cell>
          <cell r="AX94"/>
          <cell r="AY94"/>
        </row>
        <row r="95">
          <cell r="B95" t="str">
            <v>Emer_Mbimer_83</v>
          </cell>
          <cell r="C95">
            <v>549001550</v>
          </cell>
          <cell r="D95" t="str">
            <v>BANKA RAIFFEISEN sh.a.</v>
          </cell>
          <cell r="E95" t="str">
            <v xml:space="preserve">Sekretar në aparatet e ministrive të linjës dhe institucionet e pavarura, të përmendura në shkronjën “a”, të pikës 1, të kreut I, të këtij vendimi. </v>
          </cell>
          <cell r="F95" t="str">
            <v>JK</v>
          </cell>
          <cell r="G95">
            <v>22</v>
          </cell>
          <cell r="H95">
            <v>0</v>
          </cell>
          <cell r="I95">
            <v>0</v>
          </cell>
          <cell r="J95"/>
          <cell r="K95">
            <v>0</v>
          </cell>
          <cell r="L95"/>
          <cell r="M95">
            <v>80000</v>
          </cell>
          <cell r="N95">
            <v>80000</v>
          </cell>
          <cell r="O95">
            <v>82400</v>
          </cell>
          <cell r="P95">
            <v>0</v>
          </cell>
          <cell r="Q95">
            <v>0.03</v>
          </cell>
          <cell r="R95">
            <v>5</v>
          </cell>
          <cell r="S95" t="str">
            <v>Nentor</v>
          </cell>
          <cell r="T95">
            <v>2400</v>
          </cell>
          <cell r="U95"/>
          <cell r="V95">
            <v>0</v>
          </cell>
          <cell r="W95"/>
          <cell r="X95">
            <v>0</v>
          </cell>
          <cell r="Y95"/>
          <cell r="Z95">
            <v>0</v>
          </cell>
          <cell r="AA95"/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82400</v>
          </cell>
          <cell r="AL95">
            <v>0</v>
          </cell>
          <cell r="AM95">
            <v>0</v>
          </cell>
          <cell r="AN95">
            <v>7828</v>
          </cell>
          <cell r="AO95">
            <v>1401</v>
          </cell>
          <cell r="AP95">
            <v>0</v>
          </cell>
          <cell r="AQ95">
            <v>0</v>
          </cell>
          <cell r="AR95">
            <v>6812</v>
          </cell>
          <cell r="AS95">
            <v>0</v>
          </cell>
          <cell r="AT95">
            <v>0</v>
          </cell>
          <cell r="AU95">
            <v>0</v>
          </cell>
          <cell r="AV95">
            <v>16041</v>
          </cell>
          <cell r="AW95">
            <v>66359</v>
          </cell>
          <cell r="AX95"/>
          <cell r="AY95"/>
        </row>
        <row r="96">
          <cell r="B96" t="str">
            <v>Emer_Mbimer_84</v>
          </cell>
          <cell r="C96">
            <v>942740018</v>
          </cell>
          <cell r="D96" t="str">
            <v>BANKA TIRANA sh.a.</v>
          </cell>
          <cell r="E96" t="str">
            <v xml:space="preserve">Sekretar i organit kolegjial drejtues. </v>
          </cell>
          <cell r="F96" t="str">
            <v>JK</v>
          </cell>
          <cell r="G96">
            <v>22</v>
          </cell>
          <cell r="H96">
            <v>0</v>
          </cell>
          <cell r="I96">
            <v>0</v>
          </cell>
          <cell r="J96"/>
          <cell r="K96">
            <v>0</v>
          </cell>
          <cell r="L96"/>
          <cell r="M96">
            <v>80000</v>
          </cell>
          <cell r="N96">
            <v>80000</v>
          </cell>
          <cell r="O96">
            <v>82880</v>
          </cell>
          <cell r="P96">
            <v>0</v>
          </cell>
          <cell r="Q96">
            <v>3.6000000000000004E-2</v>
          </cell>
          <cell r="R96">
            <v>6</v>
          </cell>
          <cell r="S96" t="str">
            <v>Dhjetor</v>
          </cell>
          <cell r="T96">
            <v>2880</v>
          </cell>
          <cell r="U96"/>
          <cell r="V96">
            <v>0</v>
          </cell>
          <cell r="W96"/>
          <cell r="X96">
            <v>0</v>
          </cell>
          <cell r="Y96"/>
          <cell r="Z96">
            <v>0</v>
          </cell>
          <cell r="AA96"/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82880</v>
          </cell>
          <cell r="AL96">
            <v>0</v>
          </cell>
          <cell r="AM96">
            <v>0</v>
          </cell>
          <cell r="AN96">
            <v>7874</v>
          </cell>
          <cell r="AO96">
            <v>1409</v>
          </cell>
          <cell r="AP96">
            <v>0</v>
          </cell>
          <cell r="AQ96">
            <v>0</v>
          </cell>
          <cell r="AR96">
            <v>6874</v>
          </cell>
          <cell r="AS96">
            <v>0</v>
          </cell>
          <cell r="AT96">
            <v>0</v>
          </cell>
          <cell r="AU96">
            <v>0</v>
          </cell>
          <cell r="AV96">
            <v>16157</v>
          </cell>
          <cell r="AW96">
            <v>66723</v>
          </cell>
          <cell r="AX96"/>
          <cell r="AY96"/>
        </row>
        <row r="97">
          <cell r="B97" t="str">
            <v>Emer_Mbimer_85</v>
          </cell>
          <cell r="C97">
            <v>365402827</v>
          </cell>
          <cell r="D97" t="str">
            <v>BANKA UNION sh.a.</v>
          </cell>
          <cell r="E97" t="str">
            <v>Zëdhënës i Prefektit të qarkut Tiranë.</v>
          </cell>
          <cell r="F97" t="str">
            <v>JK</v>
          </cell>
          <cell r="G97">
            <v>22</v>
          </cell>
          <cell r="H97">
            <v>0</v>
          </cell>
          <cell r="I97">
            <v>0</v>
          </cell>
          <cell r="J97"/>
          <cell r="K97">
            <v>0</v>
          </cell>
          <cell r="L97"/>
          <cell r="M97">
            <v>80000</v>
          </cell>
          <cell r="N97">
            <v>80000</v>
          </cell>
          <cell r="O97">
            <v>80000</v>
          </cell>
          <cell r="P97">
            <v>0</v>
          </cell>
          <cell r="Q97"/>
          <cell r="R97"/>
          <cell r="S97"/>
          <cell r="T97"/>
          <cell r="U97"/>
          <cell r="V97">
            <v>0</v>
          </cell>
          <cell r="W97"/>
          <cell r="X97">
            <v>0</v>
          </cell>
          <cell r="Y97"/>
          <cell r="Z97">
            <v>0</v>
          </cell>
          <cell r="AA97"/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80000</v>
          </cell>
          <cell r="AL97">
            <v>0</v>
          </cell>
          <cell r="AM97">
            <v>0</v>
          </cell>
          <cell r="AN97">
            <v>7600</v>
          </cell>
          <cell r="AO97">
            <v>1360</v>
          </cell>
          <cell r="AP97">
            <v>0</v>
          </cell>
          <cell r="AQ97">
            <v>0</v>
          </cell>
          <cell r="AR97">
            <v>6500</v>
          </cell>
          <cell r="AS97">
            <v>0</v>
          </cell>
          <cell r="AT97">
            <v>0</v>
          </cell>
          <cell r="AU97">
            <v>0</v>
          </cell>
          <cell r="AV97">
            <v>15460</v>
          </cell>
          <cell r="AW97">
            <v>64540</v>
          </cell>
          <cell r="AX97"/>
          <cell r="AY97"/>
        </row>
        <row r="98">
          <cell r="B98"/>
          <cell r="C98"/>
          <cell r="D98"/>
          <cell r="E98" t="str">
            <v>PUNONJES MBESHTETES NE ADMINISTRATEN QENDRORE DHE NE PREFEKTURA</v>
          </cell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 t="str">
            <v>formula me vlere fikse 1% !</v>
          </cell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  <cell r="AM98"/>
          <cell r="AN98"/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</row>
        <row r="99">
          <cell r="B99" t="str">
            <v>Emer_Mbimer_86</v>
          </cell>
          <cell r="C99">
            <v>431857280</v>
          </cell>
          <cell r="D99" t="str">
            <v>BANKA AMERIKANE E INVESTIMEVE sh.a.</v>
          </cell>
          <cell r="E99" t="str">
            <v>Punonjes Mbeshtetes I</v>
          </cell>
          <cell r="F99" t="str">
            <v>I</v>
          </cell>
          <cell r="G99">
            <v>22</v>
          </cell>
          <cell r="H99">
            <v>0</v>
          </cell>
          <cell r="I99">
            <v>0</v>
          </cell>
          <cell r="J99"/>
          <cell r="K99">
            <v>0</v>
          </cell>
          <cell r="L99"/>
          <cell r="M99">
            <v>40000</v>
          </cell>
          <cell r="N99">
            <v>40000</v>
          </cell>
          <cell r="O99">
            <v>40400</v>
          </cell>
          <cell r="P99">
            <v>0</v>
          </cell>
          <cell r="Q99">
            <v>0.01</v>
          </cell>
          <cell r="R99">
            <v>1</v>
          </cell>
          <cell r="S99" t="str">
            <v>Shkurt</v>
          </cell>
          <cell r="T99">
            <v>400</v>
          </cell>
          <cell r="U99"/>
          <cell r="V99">
            <v>0</v>
          </cell>
          <cell r="W99"/>
          <cell r="X99">
            <v>0</v>
          </cell>
          <cell r="Y99"/>
          <cell r="Z99">
            <v>0</v>
          </cell>
          <cell r="AA99"/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40400</v>
          </cell>
          <cell r="AL99">
            <v>0</v>
          </cell>
          <cell r="AM99">
            <v>0</v>
          </cell>
          <cell r="AN99">
            <v>3838</v>
          </cell>
          <cell r="AO99">
            <v>687</v>
          </cell>
          <cell r="AP99">
            <v>0</v>
          </cell>
          <cell r="AQ99">
            <v>0</v>
          </cell>
          <cell r="AR99">
            <v>676</v>
          </cell>
          <cell r="AS99">
            <v>0</v>
          </cell>
          <cell r="AT99">
            <v>0</v>
          </cell>
          <cell r="AU99">
            <v>0</v>
          </cell>
          <cell r="AV99">
            <v>5201</v>
          </cell>
          <cell r="AW99">
            <v>35199</v>
          </cell>
          <cell r="AX99"/>
          <cell r="AY99"/>
        </row>
        <row r="100">
          <cell r="B100" t="str">
            <v>Emer_Mbimer_87</v>
          </cell>
          <cell r="C100">
            <v>267912461</v>
          </cell>
          <cell r="D100" t="str">
            <v>BANKA CREDINS sh.a.</v>
          </cell>
          <cell r="E100" t="str">
            <v>Punonjes Mbeshtetes II</v>
          </cell>
          <cell r="F100" t="str">
            <v>II</v>
          </cell>
          <cell r="G100">
            <v>22</v>
          </cell>
          <cell r="H100">
            <v>0</v>
          </cell>
          <cell r="I100">
            <v>0</v>
          </cell>
          <cell r="J100"/>
          <cell r="K100">
            <v>0</v>
          </cell>
          <cell r="L100"/>
          <cell r="M100">
            <v>41000</v>
          </cell>
          <cell r="N100">
            <v>41000</v>
          </cell>
          <cell r="O100">
            <v>41820</v>
          </cell>
          <cell r="P100">
            <v>0</v>
          </cell>
          <cell r="Q100">
            <v>0.02</v>
          </cell>
          <cell r="R100">
            <v>2</v>
          </cell>
          <cell r="S100" t="str">
            <v>Shkurt</v>
          </cell>
          <cell r="T100">
            <v>820</v>
          </cell>
          <cell r="U100"/>
          <cell r="V100">
            <v>0</v>
          </cell>
          <cell r="W100"/>
          <cell r="X100">
            <v>0</v>
          </cell>
          <cell r="Y100"/>
          <cell r="Z100">
            <v>0</v>
          </cell>
          <cell r="AA100"/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41820</v>
          </cell>
          <cell r="AL100">
            <v>0</v>
          </cell>
          <cell r="AM100">
            <v>0</v>
          </cell>
          <cell r="AN100">
            <v>3973</v>
          </cell>
          <cell r="AO100">
            <v>711</v>
          </cell>
          <cell r="AP100">
            <v>0</v>
          </cell>
          <cell r="AQ100">
            <v>0</v>
          </cell>
          <cell r="AR100">
            <v>768</v>
          </cell>
          <cell r="AS100">
            <v>0</v>
          </cell>
          <cell r="AT100">
            <v>0</v>
          </cell>
          <cell r="AU100">
            <v>0</v>
          </cell>
          <cell r="AV100">
            <v>5452</v>
          </cell>
          <cell r="AW100">
            <v>36368</v>
          </cell>
          <cell r="AX100"/>
          <cell r="AY100"/>
        </row>
        <row r="101">
          <cell r="B101" t="str">
            <v>Emer_Mbimer_88</v>
          </cell>
          <cell r="C101">
            <v>783433340</v>
          </cell>
          <cell r="D101" t="str">
            <v>BANKA E BASHKUAR E SHQIPËRISË sh.a.</v>
          </cell>
          <cell r="E101" t="str">
            <v>Punonjes Mbeshtetes III</v>
          </cell>
          <cell r="F101" t="str">
            <v>III</v>
          </cell>
          <cell r="G101">
            <v>22</v>
          </cell>
          <cell r="H101">
            <v>0</v>
          </cell>
          <cell r="I101">
            <v>0</v>
          </cell>
          <cell r="J101"/>
          <cell r="K101">
            <v>0</v>
          </cell>
          <cell r="L101"/>
          <cell r="M101">
            <v>41800</v>
          </cell>
          <cell r="N101">
            <v>41800</v>
          </cell>
          <cell r="O101">
            <v>43054</v>
          </cell>
          <cell r="P101">
            <v>0</v>
          </cell>
          <cell r="Q101">
            <v>0.03</v>
          </cell>
          <cell r="R101">
            <v>3</v>
          </cell>
          <cell r="S101" t="str">
            <v>Shkurt</v>
          </cell>
          <cell r="T101">
            <v>1254</v>
          </cell>
          <cell r="U101"/>
          <cell r="V101">
            <v>0</v>
          </cell>
          <cell r="W101"/>
          <cell r="X101">
            <v>0</v>
          </cell>
          <cell r="Y101"/>
          <cell r="Z101">
            <v>0</v>
          </cell>
          <cell r="AA101"/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43054</v>
          </cell>
          <cell r="AL101">
            <v>0</v>
          </cell>
          <cell r="AM101">
            <v>0</v>
          </cell>
          <cell r="AN101">
            <v>4090</v>
          </cell>
          <cell r="AO101">
            <v>732</v>
          </cell>
          <cell r="AP101">
            <v>0</v>
          </cell>
          <cell r="AQ101">
            <v>0</v>
          </cell>
          <cell r="AR101">
            <v>849</v>
          </cell>
          <cell r="AS101">
            <v>0</v>
          </cell>
          <cell r="AT101">
            <v>0</v>
          </cell>
          <cell r="AU101">
            <v>0</v>
          </cell>
          <cell r="AV101">
            <v>5671</v>
          </cell>
          <cell r="AW101">
            <v>37383</v>
          </cell>
          <cell r="AX101"/>
          <cell r="AY101"/>
        </row>
        <row r="102">
          <cell r="B102" t="str">
            <v>Emer_Mbimer_89</v>
          </cell>
          <cell r="C102">
            <v>660732533</v>
          </cell>
          <cell r="D102" t="str">
            <v>BANKA E PARË E INVESTIMEVE ALBANIA sh.a.</v>
          </cell>
          <cell r="E102" t="str">
            <v>Punonjes Mbeshtetes IV</v>
          </cell>
          <cell r="F102" t="str">
            <v>IV</v>
          </cell>
          <cell r="G102">
            <v>22</v>
          </cell>
          <cell r="H102">
            <v>0</v>
          </cell>
          <cell r="I102">
            <v>0</v>
          </cell>
          <cell r="J102"/>
          <cell r="K102">
            <v>0</v>
          </cell>
          <cell r="L102"/>
          <cell r="M102">
            <v>42500</v>
          </cell>
          <cell r="N102">
            <v>42500</v>
          </cell>
          <cell r="O102">
            <v>44200</v>
          </cell>
          <cell r="P102">
            <v>0</v>
          </cell>
          <cell r="Q102">
            <v>0.04</v>
          </cell>
          <cell r="R102">
            <v>4</v>
          </cell>
          <cell r="S102" t="str">
            <v>Shkurt</v>
          </cell>
          <cell r="T102">
            <v>1700</v>
          </cell>
          <cell r="U102"/>
          <cell r="V102">
            <v>0</v>
          </cell>
          <cell r="W102"/>
          <cell r="X102">
            <v>0</v>
          </cell>
          <cell r="Y102"/>
          <cell r="Z102">
            <v>0</v>
          </cell>
          <cell r="AA102"/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44200</v>
          </cell>
          <cell r="AL102">
            <v>0</v>
          </cell>
          <cell r="AM102">
            <v>0</v>
          </cell>
          <cell r="AN102">
            <v>4199</v>
          </cell>
          <cell r="AO102">
            <v>751</v>
          </cell>
          <cell r="AP102">
            <v>0</v>
          </cell>
          <cell r="AQ102">
            <v>0</v>
          </cell>
          <cell r="AR102">
            <v>923</v>
          </cell>
          <cell r="AS102">
            <v>0</v>
          </cell>
          <cell r="AT102">
            <v>0</v>
          </cell>
          <cell r="AU102">
            <v>0</v>
          </cell>
          <cell r="AV102">
            <v>5873</v>
          </cell>
          <cell r="AW102">
            <v>38327</v>
          </cell>
          <cell r="AX102"/>
          <cell r="AY102"/>
        </row>
        <row r="103">
          <cell r="B103" t="str">
            <v>Emer_Mbimer_90</v>
          </cell>
          <cell r="C103">
            <v>496727364</v>
          </cell>
          <cell r="D103" t="str">
            <v>BANKA INTESA SANPAOLO ALBANIA sh.a.</v>
          </cell>
          <cell r="E103" t="str">
            <v>Punonjes Mbeshtetes V</v>
          </cell>
          <cell r="F103" t="str">
            <v>V</v>
          </cell>
          <cell r="G103">
            <v>22</v>
          </cell>
          <cell r="H103">
            <v>0</v>
          </cell>
          <cell r="I103">
            <v>0</v>
          </cell>
          <cell r="J103"/>
          <cell r="K103">
            <v>0</v>
          </cell>
          <cell r="L103"/>
          <cell r="M103">
            <v>43000</v>
          </cell>
          <cell r="N103">
            <v>43000</v>
          </cell>
          <cell r="O103">
            <v>45150</v>
          </cell>
          <cell r="P103">
            <v>0</v>
          </cell>
          <cell r="Q103">
            <v>0.05</v>
          </cell>
          <cell r="R103">
            <v>5</v>
          </cell>
          <cell r="S103" t="str">
            <v>Shkurt</v>
          </cell>
          <cell r="T103">
            <v>2150</v>
          </cell>
          <cell r="U103"/>
          <cell r="V103">
            <v>0</v>
          </cell>
          <cell r="W103"/>
          <cell r="X103">
            <v>0</v>
          </cell>
          <cell r="Y103"/>
          <cell r="Z103">
            <v>0</v>
          </cell>
          <cell r="AA103"/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45150</v>
          </cell>
          <cell r="AL103">
            <v>0</v>
          </cell>
          <cell r="AM103">
            <v>0</v>
          </cell>
          <cell r="AN103">
            <v>4289</v>
          </cell>
          <cell r="AO103">
            <v>768</v>
          </cell>
          <cell r="AP103">
            <v>0</v>
          </cell>
          <cell r="AQ103">
            <v>0</v>
          </cell>
          <cell r="AR103">
            <v>985</v>
          </cell>
          <cell r="AS103">
            <v>0</v>
          </cell>
          <cell r="AT103">
            <v>0</v>
          </cell>
          <cell r="AU103">
            <v>0</v>
          </cell>
          <cell r="AV103">
            <v>6042</v>
          </cell>
          <cell r="AW103">
            <v>39108</v>
          </cell>
          <cell r="AX103"/>
          <cell r="AY103"/>
        </row>
        <row r="104">
          <cell r="B104" t="str">
            <v>Emer_Mbimer_91</v>
          </cell>
          <cell r="C104">
            <v>715426563</v>
          </cell>
          <cell r="D104" t="str">
            <v>BANKA KOMBËTARE TREGTARE sh.a.</v>
          </cell>
          <cell r="E104" t="str">
            <v>Punonjes Mbeshtetes VI</v>
          </cell>
          <cell r="F104" t="str">
            <v>VI</v>
          </cell>
          <cell r="G104">
            <v>22</v>
          </cell>
          <cell r="H104">
            <v>0</v>
          </cell>
          <cell r="I104">
            <v>0</v>
          </cell>
          <cell r="J104"/>
          <cell r="K104">
            <v>0</v>
          </cell>
          <cell r="L104"/>
          <cell r="M104">
            <v>44000</v>
          </cell>
          <cell r="N104">
            <v>44000</v>
          </cell>
          <cell r="O104">
            <v>46640</v>
          </cell>
          <cell r="P104">
            <v>0</v>
          </cell>
          <cell r="Q104">
            <v>0.06</v>
          </cell>
          <cell r="R104">
            <v>6</v>
          </cell>
          <cell r="S104" t="str">
            <v>Shkurt</v>
          </cell>
          <cell r="T104">
            <v>2640</v>
          </cell>
          <cell r="U104"/>
          <cell r="V104">
            <v>0</v>
          </cell>
          <cell r="W104"/>
          <cell r="X104">
            <v>0</v>
          </cell>
          <cell r="Y104"/>
          <cell r="Z104">
            <v>0</v>
          </cell>
          <cell r="AA104"/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46640</v>
          </cell>
          <cell r="AL104">
            <v>0</v>
          </cell>
          <cell r="AM104">
            <v>0</v>
          </cell>
          <cell r="AN104">
            <v>4431</v>
          </cell>
          <cell r="AO104">
            <v>793</v>
          </cell>
          <cell r="AP104">
            <v>0</v>
          </cell>
          <cell r="AQ104">
            <v>0</v>
          </cell>
          <cell r="AR104">
            <v>1082</v>
          </cell>
          <cell r="AS104">
            <v>0</v>
          </cell>
          <cell r="AT104">
            <v>0</v>
          </cell>
          <cell r="AU104">
            <v>0</v>
          </cell>
          <cell r="AV104">
            <v>6306</v>
          </cell>
          <cell r="AW104">
            <v>40334</v>
          </cell>
          <cell r="AX104"/>
          <cell r="AY104"/>
        </row>
        <row r="105">
          <cell r="B105" t="str">
            <v>Emer_Mbimer_92</v>
          </cell>
          <cell r="C105">
            <v>208317384</v>
          </cell>
          <cell r="D105" t="str">
            <v>BANKA OTP ALBANIA sh.a.</v>
          </cell>
          <cell r="E105" t="str">
            <v>Punonjes Mbeshtetes VII</v>
          </cell>
          <cell r="F105" t="str">
            <v>VII</v>
          </cell>
          <cell r="G105">
            <v>22</v>
          </cell>
          <cell r="H105">
            <v>0</v>
          </cell>
          <cell r="I105">
            <v>0</v>
          </cell>
          <cell r="J105"/>
          <cell r="K105">
            <v>0</v>
          </cell>
          <cell r="L105"/>
          <cell r="M105">
            <v>45500</v>
          </cell>
          <cell r="N105">
            <v>45500</v>
          </cell>
          <cell r="O105">
            <v>48685</v>
          </cell>
          <cell r="P105">
            <v>0</v>
          </cell>
          <cell r="Q105">
            <v>7.0000000000000007E-2</v>
          </cell>
          <cell r="R105">
            <v>7</v>
          </cell>
          <cell r="S105" t="str">
            <v>Shkurt</v>
          </cell>
          <cell r="T105">
            <v>3185</v>
          </cell>
          <cell r="U105"/>
          <cell r="V105">
            <v>0</v>
          </cell>
          <cell r="W105"/>
          <cell r="X105">
            <v>0</v>
          </cell>
          <cell r="Y105"/>
          <cell r="Z105">
            <v>0</v>
          </cell>
          <cell r="AA105"/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48685</v>
          </cell>
          <cell r="AL105">
            <v>0</v>
          </cell>
          <cell r="AM105">
            <v>0</v>
          </cell>
          <cell r="AN105">
            <v>4625</v>
          </cell>
          <cell r="AO105">
            <v>828</v>
          </cell>
          <cell r="AP105">
            <v>0</v>
          </cell>
          <cell r="AQ105">
            <v>0</v>
          </cell>
          <cell r="AR105">
            <v>1215</v>
          </cell>
          <cell r="AS105">
            <v>0</v>
          </cell>
          <cell r="AT105">
            <v>0</v>
          </cell>
          <cell r="AU105">
            <v>0</v>
          </cell>
          <cell r="AV105">
            <v>6668</v>
          </cell>
          <cell r="AW105">
            <v>42017</v>
          </cell>
          <cell r="AX105"/>
          <cell r="AY105"/>
        </row>
        <row r="106">
          <cell r="B106" t="str">
            <v>Emer_Mbimer_93</v>
          </cell>
          <cell r="C106">
            <v>974381011</v>
          </cell>
          <cell r="D106" t="str">
            <v>BANKA PROCREDIT sh.a.</v>
          </cell>
          <cell r="E106" t="str">
            <v>Punonjes Mbeshtetes VIII</v>
          </cell>
          <cell r="F106" t="str">
            <v>VIII</v>
          </cell>
          <cell r="G106">
            <v>22</v>
          </cell>
          <cell r="H106">
            <v>0</v>
          </cell>
          <cell r="I106">
            <v>0</v>
          </cell>
          <cell r="J106"/>
          <cell r="K106">
            <v>0</v>
          </cell>
          <cell r="L106"/>
          <cell r="M106">
            <v>46300</v>
          </cell>
          <cell r="N106">
            <v>46300</v>
          </cell>
          <cell r="O106">
            <v>50004</v>
          </cell>
          <cell r="P106">
            <v>0</v>
          </cell>
          <cell r="Q106">
            <v>0.08</v>
          </cell>
          <cell r="R106">
            <v>8</v>
          </cell>
          <cell r="S106" t="str">
            <v>Shkurt</v>
          </cell>
          <cell r="T106">
            <v>3704</v>
          </cell>
          <cell r="U106"/>
          <cell r="V106">
            <v>0</v>
          </cell>
          <cell r="W106"/>
          <cell r="X106">
            <v>0</v>
          </cell>
          <cell r="Y106"/>
          <cell r="Z106">
            <v>0</v>
          </cell>
          <cell r="AA106"/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50004</v>
          </cell>
          <cell r="AL106">
            <v>0</v>
          </cell>
          <cell r="AM106">
            <v>0</v>
          </cell>
          <cell r="AN106">
            <v>4750</v>
          </cell>
          <cell r="AO106">
            <v>850</v>
          </cell>
          <cell r="AP106">
            <v>0</v>
          </cell>
          <cell r="AQ106">
            <v>0</v>
          </cell>
          <cell r="AR106">
            <v>2601</v>
          </cell>
          <cell r="AS106">
            <v>0</v>
          </cell>
          <cell r="AT106">
            <v>0</v>
          </cell>
          <cell r="AU106">
            <v>0</v>
          </cell>
          <cell r="AV106">
            <v>8201</v>
          </cell>
          <cell r="AW106">
            <v>41803</v>
          </cell>
          <cell r="AX106"/>
          <cell r="AY106"/>
        </row>
        <row r="107">
          <cell r="B107" t="str">
            <v>Emer_Mbimer_94</v>
          </cell>
          <cell r="C107">
            <v>776588522</v>
          </cell>
          <cell r="D107" t="str">
            <v>BANKA RAIFFEISEN sh.a.</v>
          </cell>
          <cell r="E107" t="str">
            <v>Punonjes Mbeshtetes IX</v>
          </cell>
          <cell r="F107" t="str">
            <v>IX</v>
          </cell>
          <cell r="G107">
            <v>22</v>
          </cell>
          <cell r="H107">
            <v>0</v>
          </cell>
          <cell r="I107">
            <v>0</v>
          </cell>
          <cell r="J107"/>
          <cell r="K107">
            <v>0</v>
          </cell>
          <cell r="L107"/>
          <cell r="M107">
            <v>47000</v>
          </cell>
          <cell r="N107">
            <v>47000</v>
          </cell>
          <cell r="O107">
            <v>51230</v>
          </cell>
          <cell r="P107">
            <v>0</v>
          </cell>
          <cell r="Q107">
            <v>0.09</v>
          </cell>
          <cell r="R107">
            <v>9</v>
          </cell>
          <cell r="S107" t="str">
            <v>Shkurt</v>
          </cell>
          <cell r="T107">
            <v>4230</v>
          </cell>
          <cell r="U107"/>
          <cell r="V107">
            <v>0</v>
          </cell>
          <cell r="W107"/>
          <cell r="X107">
            <v>0</v>
          </cell>
          <cell r="Y107"/>
          <cell r="Z107">
            <v>0</v>
          </cell>
          <cell r="AA107"/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51230</v>
          </cell>
          <cell r="AL107">
            <v>0</v>
          </cell>
          <cell r="AM107">
            <v>0</v>
          </cell>
          <cell r="AN107">
            <v>4867</v>
          </cell>
          <cell r="AO107">
            <v>871</v>
          </cell>
          <cell r="AP107">
            <v>0</v>
          </cell>
          <cell r="AQ107">
            <v>0</v>
          </cell>
          <cell r="AR107">
            <v>2760</v>
          </cell>
          <cell r="AS107">
            <v>0</v>
          </cell>
          <cell r="AT107">
            <v>0</v>
          </cell>
          <cell r="AU107">
            <v>0</v>
          </cell>
          <cell r="AV107">
            <v>8498</v>
          </cell>
          <cell r="AW107">
            <v>42732</v>
          </cell>
          <cell r="AX107"/>
          <cell r="AY107"/>
        </row>
        <row r="108"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  <cell r="AN109"/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  <cell r="AM110"/>
          <cell r="AN110"/>
          <cell r="AO110"/>
          <cell r="AP110"/>
          <cell r="AQ110"/>
          <cell r="AR110"/>
          <cell r="AS110"/>
          <cell r="AT110"/>
          <cell r="AU110"/>
          <cell r="AV110"/>
          <cell r="AW110"/>
          <cell r="AX110"/>
          <cell r="AY110"/>
        </row>
      </sheetData>
      <sheetData sheetId="2"/>
      <sheetData sheetId="3"/>
      <sheetData sheetId="4">
        <row r="10">
          <cell r="B10" t="str">
            <v>Emer_Mbimer_01</v>
          </cell>
          <cell r="C10" t="str">
            <v>në organikë</v>
          </cell>
          <cell r="D10">
            <v>932494646</v>
          </cell>
          <cell r="E10" t="str">
            <v>BANKA AMERIKANE E INVESTIMEVE sh.a.</v>
          </cell>
          <cell r="F10">
            <v>310165</v>
          </cell>
        </row>
        <row r="11">
          <cell r="B11" t="str">
            <v>Emer_Mbimer_02</v>
          </cell>
          <cell r="C11" t="str">
            <v>në organikë</v>
          </cell>
          <cell r="D11">
            <v>559472363</v>
          </cell>
          <cell r="E11" t="str">
            <v>BANKA CREDINS sh.a.</v>
          </cell>
          <cell r="F11">
            <v>287438</v>
          </cell>
        </row>
        <row r="12">
          <cell r="B12" t="str">
            <v>Emer_Mbimer_03</v>
          </cell>
          <cell r="C12" t="str">
            <v>në organikë</v>
          </cell>
          <cell r="D12">
            <v>646606724</v>
          </cell>
          <cell r="E12" t="str">
            <v>BANKA E BASHKUAR E SHQIPËRISË sh.a.</v>
          </cell>
          <cell r="F12">
            <v>287438</v>
          </cell>
        </row>
        <row r="13">
          <cell r="B13" t="str">
            <v>Emer_Mbimer_04</v>
          </cell>
          <cell r="C13" t="str">
            <v>në organikë</v>
          </cell>
          <cell r="D13">
            <v>735646534</v>
          </cell>
          <cell r="E13" t="str">
            <v>BANKA E PARË E INVESTIMEVE ALBANIA sh.a.</v>
          </cell>
          <cell r="F13">
            <v>241985</v>
          </cell>
        </row>
        <row r="14">
          <cell r="B14" t="str">
            <v>Emer_Mbimer_05</v>
          </cell>
          <cell r="C14" t="str">
            <v>në organikë</v>
          </cell>
          <cell r="D14">
            <v>614381046</v>
          </cell>
          <cell r="E14" t="str">
            <v>BANKA INTESA SANPAOLO ALBANIA sh.a.</v>
          </cell>
          <cell r="F14">
            <v>241985</v>
          </cell>
        </row>
        <row r="15">
          <cell r="B15" t="str">
            <v>Emer_Mbimer_06</v>
          </cell>
          <cell r="C15" t="str">
            <v>në organikë</v>
          </cell>
          <cell r="D15">
            <v>159858847</v>
          </cell>
          <cell r="E15" t="str">
            <v>BANKA KOMBËTARE TREGTARE sh.a.</v>
          </cell>
          <cell r="F15">
            <v>234408</v>
          </cell>
        </row>
        <row r="16">
          <cell r="B16" t="str">
            <v>Emer_Mbimer_07</v>
          </cell>
          <cell r="C16" t="str">
            <v>në organikë</v>
          </cell>
          <cell r="D16">
            <v>914930417</v>
          </cell>
          <cell r="E16" t="str">
            <v>BANKA OTP ALBANIA sh.a.</v>
          </cell>
          <cell r="F16">
            <v>231450</v>
          </cell>
        </row>
        <row r="17">
          <cell r="B17" t="str">
            <v>Emer_Mbimer_08</v>
          </cell>
          <cell r="C17" t="str">
            <v>në organikë</v>
          </cell>
          <cell r="D17">
            <v>678585650</v>
          </cell>
          <cell r="E17" t="str">
            <v>BANKA PROCREDIT sh.a.</v>
          </cell>
          <cell r="F17">
            <v>222232</v>
          </cell>
        </row>
        <row r="18">
          <cell r="B18" t="str">
            <v>Emer_Mbimer_09</v>
          </cell>
          <cell r="C18" t="str">
            <v>në organikë</v>
          </cell>
          <cell r="D18">
            <v>281383557</v>
          </cell>
          <cell r="E18" t="str">
            <v>BANKA RAIFFEISEN sh.a.</v>
          </cell>
          <cell r="F18">
            <v>191505</v>
          </cell>
        </row>
        <row r="19">
          <cell r="B19" t="str">
            <v>Emer_Mbimer_10</v>
          </cell>
          <cell r="C19" t="str">
            <v>në organikë</v>
          </cell>
          <cell r="D19">
            <v>319363179</v>
          </cell>
          <cell r="E19" t="str">
            <v>BANKA TIRANA sh.a.</v>
          </cell>
          <cell r="F19">
            <v>191505</v>
          </cell>
        </row>
        <row r="20">
          <cell r="B20" t="str">
            <v>Emer_Mbimer_11</v>
          </cell>
          <cell r="C20" t="str">
            <v>në organikë</v>
          </cell>
          <cell r="D20">
            <v>291601546</v>
          </cell>
          <cell r="E20" t="str">
            <v>BANKA UNION sh.a.</v>
          </cell>
          <cell r="F20">
            <v>199155</v>
          </cell>
        </row>
        <row r="21">
          <cell r="B21" t="str">
            <v>Emer_Mbimer_12</v>
          </cell>
          <cell r="C21" t="str">
            <v>në organikë</v>
          </cell>
          <cell r="D21">
            <v>622310084</v>
          </cell>
          <cell r="E21" t="str">
            <v>BANKA AMERIKANE E INVESTIMEVE sh.a.</v>
          </cell>
          <cell r="F21">
            <v>199155</v>
          </cell>
        </row>
        <row r="22">
          <cell r="B22" t="str">
            <v>Emer_Mbimer_13</v>
          </cell>
          <cell r="C22" t="str">
            <v>në organikë</v>
          </cell>
          <cell r="D22">
            <v>140438626</v>
          </cell>
          <cell r="E22" t="str">
            <v>BANKA CREDINS sh.a.</v>
          </cell>
          <cell r="F22">
            <v>199155</v>
          </cell>
        </row>
        <row r="23">
          <cell r="B23" t="str">
            <v>Emer_Mbimer_14</v>
          </cell>
          <cell r="C23" t="str">
            <v>në organikë</v>
          </cell>
          <cell r="D23">
            <v>658110914</v>
          </cell>
          <cell r="E23" t="str">
            <v>BANKA E BASHKUAR E SHQIPËRISË sh.a.</v>
          </cell>
          <cell r="F23">
            <v>199155</v>
          </cell>
        </row>
        <row r="24">
          <cell r="B24" t="str">
            <v>Emer_Mbimer_15</v>
          </cell>
          <cell r="C24" t="str">
            <v>në organikë</v>
          </cell>
          <cell r="D24">
            <v>248855190</v>
          </cell>
          <cell r="E24" t="str">
            <v>BANKA E PARË E INVESTIMEVE ALBANIA sh.a.</v>
          </cell>
          <cell r="F24">
            <v>199155</v>
          </cell>
        </row>
        <row r="25">
          <cell r="B25" t="str">
            <v>Emer_Mbimer_16</v>
          </cell>
          <cell r="C25" t="str">
            <v>në organikë</v>
          </cell>
          <cell r="D25">
            <v>881113478</v>
          </cell>
          <cell r="E25" t="str">
            <v>BANKA INTESA SANPAOLO ALBANIA sh.a.</v>
          </cell>
          <cell r="F25">
            <v>199155</v>
          </cell>
        </row>
        <row r="26">
          <cell r="B26" t="str">
            <v>Emer_Mbimer_17</v>
          </cell>
          <cell r="C26" t="str">
            <v>në organikë</v>
          </cell>
          <cell r="D26">
            <v>221448664</v>
          </cell>
          <cell r="E26" t="str">
            <v>BANKA KOMBËTARE TREGTARE sh.a.</v>
          </cell>
          <cell r="F26">
            <v>199155</v>
          </cell>
        </row>
        <row r="27">
          <cell r="B27" t="str">
            <v>Emer_Mbimer_18</v>
          </cell>
          <cell r="C27" t="str">
            <v>në organikë</v>
          </cell>
          <cell r="D27">
            <v>950169649</v>
          </cell>
          <cell r="E27" t="str">
            <v>BANKA OTP ALBANIA sh.a.</v>
          </cell>
          <cell r="F27">
            <v>150276</v>
          </cell>
        </row>
        <row r="28">
          <cell r="B28" t="str">
            <v>Emer_Mbimer_19</v>
          </cell>
          <cell r="C28" t="str">
            <v>në organikë</v>
          </cell>
          <cell r="D28">
            <v>974363789</v>
          </cell>
          <cell r="E28" t="str">
            <v>BANKA PROCREDIT sh.a.</v>
          </cell>
          <cell r="F28">
            <v>150276</v>
          </cell>
        </row>
        <row r="29">
          <cell r="B29" t="str">
            <v>Emer_Mbimer_20</v>
          </cell>
          <cell r="C29" t="str">
            <v>në organikë</v>
          </cell>
          <cell r="D29">
            <v>223902314</v>
          </cell>
          <cell r="E29" t="str">
            <v>BANKA RAIFFEISEN sh.a.</v>
          </cell>
          <cell r="F29">
            <v>150276</v>
          </cell>
        </row>
        <row r="30">
          <cell r="B30" t="str">
            <v>Emer_Mbimer_21</v>
          </cell>
          <cell r="C30" t="str">
            <v>në organikë</v>
          </cell>
          <cell r="D30">
            <v>455834907</v>
          </cell>
          <cell r="E30" t="str">
            <v>BANKA TIRANA sh.a.</v>
          </cell>
          <cell r="F30">
            <v>150276</v>
          </cell>
        </row>
        <row r="31">
          <cell r="B31" t="str">
            <v>Emer_Mbimer_22</v>
          </cell>
          <cell r="C31" t="str">
            <v>në organikë</v>
          </cell>
          <cell r="D31">
            <v>236813100</v>
          </cell>
          <cell r="E31" t="str">
            <v>BANKA UNION sh.a.</v>
          </cell>
          <cell r="F31">
            <v>150276</v>
          </cell>
        </row>
        <row r="32">
          <cell r="B32" t="str">
            <v>Emer_Mbimer_23</v>
          </cell>
          <cell r="C32" t="str">
            <v>në organikë</v>
          </cell>
          <cell r="D32">
            <v>540100723</v>
          </cell>
          <cell r="E32" t="str">
            <v>BANKA AMERIKANE E INVESTIMEVE sh.a.</v>
          </cell>
          <cell r="F32">
            <v>195699</v>
          </cell>
        </row>
        <row r="33">
          <cell r="B33" t="str">
            <v>Emer_Mbimer_24</v>
          </cell>
          <cell r="C33" t="str">
            <v>në organikë</v>
          </cell>
          <cell r="D33">
            <v>575821346</v>
          </cell>
          <cell r="E33" t="str">
            <v>BANKA CREDINS sh.a.</v>
          </cell>
          <cell r="F33">
            <v>183044</v>
          </cell>
        </row>
        <row r="34">
          <cell r="B34" t="str">
            <v>Emer_Mbimer_25</v>
          </cell>
          <cell r="C34" t="str">
            <v>në organikë</v>
          </cell>
          <cell r="D34">
            <v>483493370</v>
          </cell>
          <cell r="E34" t="str">
            <v>BANKA E BASHKUAR E SHQIPËRISË sh.a.</v>
          </cell>
          <cell r="F34">
            <v>174825</v>
          </cell>
        </row>
        <row r="35">
          <cell r="B35" t="str">
            <v>Emer_Mbimer_26</v>
          </cell>
          <cell r="C35" t="str">
            <v>në organikë</v>
          </cell>
          <cell r="D35">
            <v>591394036</v>
          </cell>
          <cell r="E35" t="str">
            <v>BANKA E PARË E INVESTIMEVE ALBANIA sh.a.</v>
          </cell>
          <cell r="F35">
            <v>156307</v>
          </cell>
        </row>
        <row r="36">
          <cell r="B36" t="str">
            <v>Emer_Mbimer_27</v>
          </cell>
          <cell r="C36" t="str">
            <v>në organikë</v>
          </cell>
          <cell r="D36">
            <v>514579181</v>
          </cell>
          <cell r="E36" t="str">
            <v>BANKA INTESA SANPAOLO ALBANIA sh.a.</v>
          </cell>
          <cell r="F36">
            <v>148442</v>
          </cell>
        </row>
        <row r="37">
          <cell r="B37" t="str">
            <v>Emer_Mbimer_28</v>
          </cell>
          <cell r="C37" t="str">
            <v>në organikë</v>
          </cell>
          <cell r="D37">
            <v>100596098</v>
          </cell>
          <cell r="E37" t="str">
            <v>BANKA KOMBËTARE TREGTARE sh.a.</v>
          </cell>
          <cell r="F37">
            <v>136232</v>
          </cell>
        </row>
        <row r="38">
          <cell r="B38" t="str">
            <v>Emer_Mbimer_29</v>
          </cell>
          <cell r="C38" t="str">
            <v>në organikë</v>
          </cell>
          <cell r="D38">
            <v>785751191</v>
          </cell>
          <cell r="E38" t="str">
            <v>BANKA E PARË E INVESTIMEVE ALBANIA sh.a.</v>
          </cell>
          <cell r="F38">
            <v>125878</v>
          </cell>
        </row>
        <row r="39">
          <cell r="B39" t="str">
            <v>Emer_Mbimer_30</v>
          </cell>
          <cell r="C39" t="str">
            <v>në organikë</v>
          </cell>
          <cell r="D39">
            <v>361190124</v>
          </cell>
          <cell r="E39" t="str">
            <v>BANKA INTESA SANPAOLO ALBANIA sh.a.</v>
          </cell>
          <cell r="F39">
            <v>105866</v>
          </cell>
        </row>
        <row r="40">
          <cell r="B40" t="str">
            <v>Emer_Mbimer_31</v>
          </cell>
          <cell r="C40" t="str">
            <v>në organikë</v>
          </cell>
          <cell r="D40">
            <v>530558872</v>
          </cell>
          <cell r="E40" t="str">
            <v>BANKA KOMBËTARE TREGTARE sh.a.</v>
          </cell>
          <cell r="F40">
            <v>98400</v>
          </cell>
        </row>
        <row r="41">
          <cell r="B41" t="str">
            <v>Emer_Mbimer_32</v>
          </cell>
          <cell r="C41" t="str">
            <v>në organikë</v>
          </cell>
          <cell r="D41">
            <v>216596034</v>
          </cell>
          <cell r="E41" t="str">
            <v>BANKA OTP ALBANIA sh.a.</v>
          </cell>
          <cell r="F41">
            <v>90842</v>
          </cell>
        </row>
        <row r="42">
          <cell r="B42" t="str">
            <v>Emer_Mbimer_33</v>
          </cell>
          <cell r="C42" t="str">
            <v>në organikë</v>
          </cell>
          <cell r="D42">
            <v>158019403</v>
          </cell>
          <cell r="E42" t="str">
            <v>BANKA PROCREDIT sh.a.</v>
          </cell>
          <cell r="F42">
            <v>79276</v>
          </cell>
        </row>
        <row r="43">
          <cell r="B43" t="str">
            <v>Emer_Mbimer_34</v>
          </cell>
          <cell r="C43" t="str">
            <v>në organikë</v>
          </cell>
          <cell r="D43">
            <v>562934589</v>
          </cell>
          <cell r="E43" t="str">
            <v>BANKA RAIFFEISEN sh.a.</v>
          </cell>
          <cell r="F43">
            <v>71605</v>
          </cell>
        </row>
        <row r="44">
          <cell r="B44" t="str">
            <v>Emer_Mbimer_35</v>
          </cell>
          <cell r="C44" t="str">
            <v>në organikë</v>
          </cell>
          <cell r="D44">
            <v>944386177</v>
          </cell>
          <cell r="E44" t="str">
            <v>BANKA TIRANA sh.a.</v>
          </cell>
          <cell r="F44">
            <v>63812</v>
          </cell>
        </row>
        <row r="45">
          <cell r="B45" t="str">
            <v>Emer_Mbimer_36</v>
          </cell>
          <cell r="C45" t="str">
            <v>në organikë</v>
          </cell>
          <cell r="D45">
            <v>278103787</v>
          </cell>
          <cell r="E45" t="str">
            <v>BANKA UNION sh.a.</v>
          </cell>
          <cell r="F45">
            <v>55899</v>
          </cell>
        </row>
        <row r="46">
          <cell r="B46" t="str">
            <v>Emer_Mbimer_37</v>
          </cell>
          <cell r="C46" t="str">
            <v>në organikë</v>
          </cell>
          <cell r="D46">
            <v>877191970</v>
          </cell>
          <cell r="E46" t="str">
            <v>BANKA AMERIKANE E INVESTIMEVE sh.a.</v>
          </cell>
          <cell r="F46">
            <v>195699</v>
          </cell>
        </row>
        <row r="47">
          <cell r="B47" t="str">
            <v>Emer_Mbimer_38</v>
          </cell>
          <cell r="C47" t="str">
            <v>në organikë</v>
          </cell>
          <cell r="D47">
            <v>844673531</v>
          </cell>
          <cell r="E47" t="str">
            <v>BANKA CREDINS sh.a.</v>
          </cell>
          <cell r="F47">
            <v>196760</v>
          </cell>
        </row>
        <row r="48">
          <cell r="B48" t="str">
            <v>Emer_Mbimer_39</v>
          </cell>
          <cell r="C48" t="str">
            <v>në organikë</v>
          </cell>
          <cell r="D48">
            <v>161847394</v>
          </cell>
          <cell r="E48" t="str">
            <v>BANKA E BASHKUAR E SHQIPËRISË sh.a.</v>
          </cell>
          <cell r="F48">
            <v>197822</v>
          </cell>
        </row>
        <row r="49">
          <cell r="B49" t="str">
            <v>Emer_Mbimer_40</v>
          </cell>
          <cell r="C49" t="str">
            <v>në organikë</v>
          </cell>
          <cell r="D49">
            <v>353369491</v>
          </cell>
          <cell r="E49" t="str">
            <v>BANKA E PARË E INVESTIMEVE ALBANIA sh.a.</v>
          </cell>
          <cell r="F49">
            <v>198884</v>
          </cell>
        </row>
        <row r="50">
          <cell r="B50" t="str">
            <v>Emer_Mbimer_41</v>
          </cell>
          <cell r="C50" t="str">
            <v>në organikë</v>
          </cell>
          <cell r="D50">
            <v>163970971</v>
          </cell>
          <cell r="E50" t="str">
            <v>BANKA PROCREDIT sh.a.</v>
          </cell>
          <cell r="F50">
            <v>199945</v>
          </cell>
        </row>
        <row r="51">
          <cell r="B51" t="str">
            <v>Emer_Mbimer_42</v>
          </cell>
          <cell r="C51" t="str">
            <v>në organikë</v>
          </cell>
          <cell r="D51">
            <v>438245007</v>
          </cell>
          <cell r="E51" t="str">
            <v>BANKA RAIFFEISEN sh.a.</v>
          </cell>
          <cell r="F51">
            <v>186965</v>
          </cell>
        </row>
        <row r="52">
          <cell r="B52" t="str">
            <v>Emer_Mbimer_43</v>
          </cell>
          <cell r="C52" t="str">
            <v>në organikë</v>
          </cell>
          <cell r="D52">
            <v>565843048</v>
          </cell>
          <cell r="E52" t="str">
            <v>BANKA TIRANA sh.a.</v>
          </cell>
          <cell r="F52">
            <v>187946</v>
          </cell>
        </row>
        <row r="53">
          <cell r="B53" t="str">
            <v>Emer_Mbimer_44</v>
          </cell>
          <cell r="C53" t="str">
            <v>në organikë</v>
          </cell>
          <cell r="D53">
            <v>394756042</v>
          </cell>
          <cell r="E53" t="str">
            <v>BANKA UNION sh.a.</v>
          </cell>
          <cell r="F53">
            <v>188926</v>
          </cell>
        </row>
        <row r="54">
          <cell r="B54" t="str">
            <v>Emer_Mbimer_45</v>
          </cell>
          <cell r="C54" t="str">
            <v>në organikë</v>
          </cell>
          <cell r="D54">
            <v>590653556</v>
          </cell>
          <cell r="E54" t="str">
            <v>BANKA AMERIKANE E INVESTIMEVE sh.a.</v>
          </cell>
          <cell r="F54">
            <v>189907</v>
          </cell>
        </row>
        <row r="55">
          <cell r="B55" t="str">
            <v>Emer_Mbimer_46</v>
          </cell>
          <cell r="C55" t="str">
            <v>në organikë</v>
          </cell>
          <cell r="D55">
            <v>622037866</v>
          </cell>
          <cell r="E55" t="str">
            <v>BANKA CREDINS sh.a.</v>
          </cell>
          <cell r="F55">
            <v>190887</v>
          </cell>
        </row>
        <row r="56">
          <cell r="B56" t="str">
            <v>Emer_Mbimer_47</v>
          </cell>
          <cell r="C56" t="str">
            <v>në organikë</v>
          </cell>
          <cell r="D56">
            <v>900167366</v>
          </cell>
          <cell r="E56" t="str">
            <v>BANKA E BASHKUAR E SHQIPËRISË sh.a.</v>
          </cell>
          <cell r="F56">
            <v>192194</v>
          </cell>
        </row>
        <row r="57">
          <cell r="B57" t="str">
            <v>Emer_Mbimer_48</v>
          </cell>
          <cell r="C57" t="str">
            <v>në organikë</v>
          </cell>
          <cell r="D57">
            <v>596728029</v>
          </cell>
          <cell r="E57" t="str">
            <v>BANKA E PARË E INVESTIMEVE ALBANIA sh.a.</v>
          </cell>
          <cell r="F57">
            <v>193502</v>
          </cell>
        </row>
        <row r="58">
          <cell r="B58" t="str">
            <v>Emer_Mbimer_49</v>
          </cell>
          <cell r="C58" t="str">
            <v>në organikë</v>
          </cell>
          <cell r="D58">
            <v>191988103</v>
          </cell>
          <cell r="E58" t="str">
            <v>BANKA INTESA SANPAOLO ALBANIA sh.a.</v>
          </cell>
          <cell r="F58">
            <v>194809</v>
          </cell>
        </row>
        <row r="59">
          <cell r="B59" t="str">
            <v>Emer_Mbimer_50</v>
          </cell>
          <cell r="C59" t="str">
            <v>në organikë</v>
          </cell>
          <cell r="D59">
            <v>445147453</v>
          </cell>
          <cell r="E59" t="str">
            <v>BANKA KOMBËTARE TREGTARE sh.a.</v>
          </cell>
          <cell r="F59">
            <v>196116</v>
          </cell>
        </row>
        <row r="60">
          <cell r="B60" t="str">
            <v>Emer_Mbimer_51</v>
          </cell>
          <cell r="C60" t="str">
            <v>në organikë</v>
          </cell>
          <cell r="D60">
            <v>226023380</v>
          </cell>
          <cell r="E60" t="str">
            <v>BANKA OTP ALBANIA sh.a.</v>
          </cell>
          <cell r="F60">
            <v>187483</v>
          </cell>
        </row>
        <row r="61">
          <cell r="B61" t="str">
            <v>Emer_Mbimer_52</v>
          </cell>
          <cell r="C61" t="str">
            <v>në organikë</v>
          </cell>
          <cell r="D61">
            <v>317189266</v>
          </cell>
          <cell r="E61" t="str">
            <v>BANKA PROCREDIT sh.a.</v>
          </cell>
          <cell r="F61">
            <v>188719</v>
          </cell>
        </row>
        <row r="62">
          <cell r="B62" t="str">
            <v>Emer_Mbimer_53</v>
          </cell>
          <cell r="C62" t="str">
            <v>në organikë</v>
          </cell>
          <cell r="D62">
            <v>437530928</v>
          </cell>
          <cell r="E62" t="str">
            <v>BANKA RAIFFEISEN sh.a.</v>
          </cell>
          <cell r="F62">
            <v>189954</v>
          </cell>
        </row>
        <row r="63">
          <cell r="B63" t="str">
            <v>Emer_Mbimer_54</v>
          </cell>
          <cell r="C63" t="str">
            <v>në organikë</v>
          </cell>
          <cell r="D63">
            <v>354870781</v>
          </cell>
          <cell r="E63" t="str">
            <v>BANKA TIRANA sh.a.</v>
          </cell>
          <cell r="F63">
            <v>191188</v>
          </cell>
        </row>
        <row r="64">
          <cell r="B64" t="str">
            <v>Emer_Mbimer_55</v>
          </cell>
          <cell r="C64" t="str">
            <v>në organikë</v>
          </cell>
          <cell r="D64">
            <v>791668855</v>
          </cell>
          <cell r="E64" t="str">
            <v>BANKA UNION sh.a.</v>
          </cell>
          <cell r="F64">
            <v>192423</v>
          </cell>
        </row>
        <row r="65">
          <cell r="B65" t="str">
            <v>Emer_Mbimer_56</v>
          </cell>
          <cell r="C65" t="str">
            <v>në organikë</v>
          </cell>
          <cell r="D65">
            <v>671170836</v>
          </cell>
          <cell r="E65" t="str">
            <v>BANKA AMERIKANE E INVESTIMEVE sh.a.</v>
          </cell>
          <cell r="F65">
            <v>193658</v>
          </cell>
        </row>
        <row r="66">
          <cell r="B66" t="str">
            <v>Emer_Mbimer_57</v>
          </cell>
          <cell r="C66" t="str">
            <v>në organikë</v>
          </cell>
          <cell r="D66">
            <v>239800331</v>
          </cell>
          <cell r="E66" t="str">
            <v>BANKA CREDINS sh.a.</v>
          </cell>
          <cell r="F66">
            <v>195201</v>
          </cell>
        </row>
        <row r="67">
          <cell r="B67" t="str">
            <v>Emer_Mbimer_58</v>
          </cell>
          <cell r="C67" t="str">
            <v>në organikë</v>
          </cell>
          <cell r="D67">
            <v>622088548</v>
          </cell>
          <cell r="E67" t="str">
            <v>BANKA E BASHKUAR E SHQIPËRISË sh.a.</v>
          </cell>
          <cell r="F67">
            <v>196745</v>
          </cell>
        </row>
        <row r="68">
          <cell r="B68" t="str">
            <v>Emer_Mbimer_59</v>
          </cell>
          <cell r="C68" t="str">
            <v>në organikë</v>
          </cell>
          <cell r="D68">
            <v>540210304</v>
          </cell>
          <cell r="E68" t="str">
            <v>BANKA E PARË E INVESTIMEVE ALBANIA sh.a.</v>
          </cell>
          <cell r="F68">
            <v>198289</v>
          </cell>
        </row>
        <row r="69">
          <cell r="B69" t="str">
            <v>Emer_Mbimer_60</v>
          </cell>
          <cell r="C69" t="str">
            <v>në organikë</v>
          </cell>
          <cell r="D69">
            <v>121293087</v>
          </cell>
          <cell r="E69" t="str">
            <v>BANKA INTESA SANPAOLO ALBANIA sh.a.</v>
          </cell>
          <cell r="F69">
            <v>199833</v>
          </cell>
        </row>
        <row r="70">
          <cell r="B70" t="str">
            <v>Emer_Mbimer_61</v>
          </cell>
          <cell r="C70" t="str">
            <v>në organikë</v>
          </cell>
          <cell r="D70">
            <v>429136476</v>
          </cell>
          <cell r="E70" t="str">
            <v>BANKA KOMBËTARE TREGTARE sh.a.</v>
          </cell>
          <cell r="F70">
            <v>201376</v>
          </cell>
        </row>
        <row r="71">
          <cell r="B71" t="str">
            <v>Emer_Mbimer_62</v>
          </cell>
          <cell r="C71" t="str">
            <v>në organikë</v>
          </cell>
          <cell r="D71">
            <v>768749641</v>
          </cell>
          <cell r="E71" t="str">
            <v>BANKA OTP ALBANIA sh.a.</v>
          </cell>
          <cell r="F71">
            <v>180330</v>
          </cell>
        </row>
        <row r="72">
          <cell r="B72" t="str">
            <v>Emer_Mbimer_63</v>
          </cell>
          <cell r="C72" t="str">
            <v>në organikë</v>
          </cell>
          <cell r="D72">
            <v>379561303</v>
          </cell>
          <cell r="E72" t="str">
            <v>BANKA PROCREDIT sh.a.</v>
          </cell>
          <cell r="F72">
            <v>181685</v>
          </cell>
        </row>
        <row r="73">
          <cell r="B73" t="str">
            <v>Emer_Mbimer_64</v>
          </cell>
          <cell r="C73" t="str">
            <v>në organikë</v>
          </cell>
          <cell r="D73">
            <v>626786150</v>
          </cell>
          <cell r="E73" t="str">
            <v>BANKA RAIFFEISEN sh.a.</v>
          </cell>
          <cell r="F73">
            <v>183041</v>
          </cell>
        </row>
        <row r="74">
          <cell r="B74" t="str">
            <v>Emer_Mbimer_65</v>
          </cell>
          <cell r="C74" t="str">
            <v>në organikë</v>
          </cell>
          <cell r="D74">
            <v>506443680</v>
          </cell>
          <cell r="E74" t="str">
            <v>BANKA TIRANA sh.a.</v>
          </cell>
          <cell r="F74">
            <v>184396</v>
          </cell>
        </row>
        <row r="75">
          <cell r="B75" t="str">
            <v>Emer_Mbimer_66</v>
          </cell>
          <cell r="C75" t="str">
            <v>në organikë</v>
          </cell>
          <cell r="D75">
            <v>304266564</v>
          </cell>
          <cell r="E75" t="str">
            <v>BANKA UNION sh.a.</v>
          </cell>
          <cell r="F75">
            <v>185752</v>
          </cell>
        </row>
        <row r="76">
          <cell r="B76" t="str">
            <v>Emer_Mbimer_67</v>
          </cell>
          <cell r="C76" t="str">
            <v>në organikë</v>
          </cell>
          <cell r="D76">
            <v>134945895</v>
          </cell>
          <cell r="E76" t="str">
            <v>BANKA AMERIKANE E INVESTIMEVE sh.a.</v>
          </cell>
          <cell r="F76">
            <v>211156</v>
          </cell>
        </row>
        <row r="77">
          <cell r="B77" t="str">
            <v>Emer_Mbimer_68</v>
          </cell>
          <cell r="C77" t="str">
            <v>në organikë</v>
          </cell>
          <cell r="D77">
            <v>232252388</v>
          </cell>
          <cell r="E77" t="str">
            <v>BANKA CREDINS sh.a.</v>
          </cell>
          <cell r="F77">
            <v>161505</v>
          </cell>
        </row>
        <row r="78">
          <cell r="B78" t="str">
            <v>Emer_Mbimer_69</v>
          </cell>
          <cell r="C78" t="str">
            <v>në organikë</v>
          </cell>
          <cell r="D78">
            <v>359464468</v>
          </cell>
          <cell r="E78" t="str">
            <v>BANKA E BASHKUAR E SHQIPËRISË sh.a.</v>
          </cell>
          <cell r="F78">
            <v>132760</v>
          </cell>
        </row>
        <row r="79">
          <cell r="B79" t="str">
            <v>Emer_Mbimer_70</v>
          </cell>
          <cell r="C79" t="str">
            <v>në organikë</v>
          </cell>
          <cell r="D79">
            <v>965022395</v>
          </cell>
          <cell r="E79" t="str">
            <v>BANKA E PARË E INVESTIMEVE ALBANIA sh.a.</v>
          </cell>
          <cell r="F79">
            <v>72530</v>
          </cell>
        </row>
        <row r="80">
          <cell r="B80" t="str">
            <v>Emer_Mbimer_71</v>
          </cell>
          <cell r="C80" t="str">
            <v>në organikë</v>
          </cell>
          <cell r="D80">
            <v>217976478</v>
          </cell>
          <cell r="E80" t="str">
            <v>BANKA INTESA SANPAOLO ALBANIA sh.a.</v>
          </cell>
          <cell r="F80">
            <v>72939</v>
          </cell>
        </row>
        <row r="81">
          <cell r="B81" t="str">
            <v>Emer_Mbimer_72</v>
          </cell>
          <cell r="C81" t="str">
            <v>në organikë</v>
          </cell>
          <cell r="D81">
            <v>376277683</v>
          </cell>
          <cell r="E81" t="str">
            <v>BANKA KOMBËTARE TREGTARE sh.a.</v>
          </cell>
          <cell r="F81">
            <v>73347</v>
          </cell>
        </row>
        <row r="82">
          <cell r="B82" t="str">
            <v>Emer_Mbimer_73</v>
          </cell>
          <cell r="C82" t="str">
            <v>në organikë</v>
          </cell>
          <cell r="D82">
            <v>239368361</v>
          </cell>
          <cell r="E82" t="str">
            <v>BANKA OTP ALBANIA sh.a.</v>
          </cell>
          <cell r="F82">
            <v>73757</v>
          </cell>
        </row>
        <row r="83">
          <cell r="B83" t="str">
            <v>Emer_Mbimer_74</v>
          </cell>
          <cell r="C83" t="str">
            <v>në organikë</v>
          </cell>
          <cell r="D83">
            <v>769312475</v>
          </cell>
          <cell r="E83" t="str">
            <v>BANKA PROCREDIT sh.a.</v>
          </cell>
          <cell r="F83">
            <v>74166</v>
          </cell>
        </row>
        <row r="84">
          <cell r="B84" t="str">
            <v>Emer_Mbimer_75</v>
          </cell>
          <cell r="C84" t="str">
            <v>në organikë</v>
          </cell>
          <cell r="D84">
            <v>524785105</v>
          </cell>
          <cell r="E84" t="str">
            <v>BANKA RAIFFEISEN sh.a.</v>
          </cell>
          <cell r="F84">
            <v>74576</v>
          </cell>
        </row>
        <row r="85">
          <cell r="B85" t="str">
            <v>Emer_Mbimer_76</v>
          </cell>
          <cell r="C85" t="str">
            <v>në organikë</v>
          </cell>
          <cell r="D85">
            <v>144725944</v>
          </cell>
          <cell r="E85" t="str">
            <v>BANKA TIRANA sh.a.</v>
          </cell>
          <cell r="F85">
            <v>74986</v>
          </cell>
        </row>
        <row r="86">
          <cell r="B86" t="str">
            <v>Emer_Mbimer_77</v>
          </cell>
          <cell r="C86" t="str">
            <v>në organikë</v>
          </cell>
          <cell r="D86">
            <v>843035405</v>
          </cell>
          <cell r="E86" t="str">
            <v>BANKA UNION sh.a.</v>
          </cell>
          <cell r="F86">
            <v>75395</v>
          </cell>
        </row>
        <row r="87">
          <cell r="B87" t="str">
            <v>Emer_Mbimer_78</v>
          </cell>
          <cell r="C87" t="str">
            <v>në organikë</v>
          </cell>
          <cell r="D87">
            <v>255859542</v>
          </cell>
          <cell r="E87" t="str">
            <v>BANKA E PARË E INVESTIMEVE ALBANIA sh.a.</v>
          </cell>
          <cell r="F87">
            <v>72120</v>
          </cell>
        </row>
        <row r="88">
          <cell r="B88" t="str">
            <v>Emer_Mbimer_79</v>
          </cell>
          <cell r="C88" t="str">
            <v>në organikë</v>
          </cell>
          <cell r="D88">
            <v>234140582</v>
          </cell>
          <cell r="E88" t="str">
            <v>BANKA INTESA SANPAOLO ALBANIA sh.a.</v>
          </cell>
          <cell r="F88">
            <v>64904</v>
          </cell>
        </row>
        <row r="89">
          <cell r="B89" t="str">
            <v>Emer_Mbimer_80</v>
          </cell>
          <cell r="C89" t="str">
            <v>në organikë</v>
          </cell>
          <cell r="D89">
            <v>435045462</v>
          </cell>
          <cell r="E89" t="str">
            <v>BANKA KOMBËTARE TREGTARE sh.a.</v>
          </cell>
          <cell r="F89">
            <v>65268</v>
          </cell>
        </row>
        <row r="90">
          <cell r="B90" t="str">
            <v>Emer_Mbimer_81</v>
          </cell>
          <cell r="C90" t="str">
            <v>në organikë</v>
          </cell>
          <cell r="D90">
            <v>167231101</v>
          </cell>
          <cell r="E90" t="str">
            <v>BANKA OTP ALBANIA sh.a.</v>
          </cell>
          <cell r="F90">
            <v>65632</v>
          </cell>
        </row>
        <row r="91">
          <cell r="B91" t="str">
            <v>Emer_Mbimer_82</v>
          </cell>
          <cell r="C91" t="str">
            <v>në organikë</v>
          </cell>
          <cell r="D91">
            <v>905922087</v>
          </cell>
          <cell r="E91" t="str">
            <v>BANKA PROCREDIT sh.a.</v>
          </cell>
          <cell r="F91">
            <v>65995</v>
          </cell>
        </row>
        <row r="92">
          <cell r="B92" t="str">
            <v>Emer_Mbimer_83</v>
          </cell>
          <cell r="C92" t="str">
            <v>në organikë</v>
          </cell>
          <cell r="D92">
            <v>549001550</v>
          </cell>
          <cell r="E92" t="str">
            <v>BANKA RAIFFEISEN sh.a.</v>
          </cell>
          <cell r="F92">
            <v>66359</v>
          </cell>
        </row>
        <row r="93">
          <cell r="B93" t="str">
            <v>Emer_Mbimer_84</v>
          </cell>
          <cell r="C93" t="str">
            <v>në organikë</v>
          </cell>
          <cell r="D93">
            <v>942740018</v>
          </cell>
          <cell r="E93" t="str">
            <v>BANKA TIRANA sh.a.</v>
          </cell>
          <cell r="F93">
            <v>66723</v>
          </cell>
        </row>
        <row r="94">
          <cell r="B94" t="str">
            <v>Emer_Mbimer_85</v>
          </cell>
          <cell r="C94" t="str">
            <v>në organikë</v>
          </cell>
          <cell r="D94">
            <v>365402827</v>
          </cell>
          <cell r="E94" t="str">
            <v>BANKA UNION sh.a.</v>
          </cell>
          <cell r="F94">
            <v>64540</v>
          </cell>
        </row>
        <row r="95">
          <cell r="B95" t="str">
            <v>Emer_Mbimer_86</v>
          </cell>
          <cell r="C95" t="str">
            <v>në organikë</v>
          </cell>
          <cell r="D95">
            <v>431857280</v>
          </cell>
          <cell r="E95" t="str">
            <v>BANKA AMERIKANE E INVESTIMEVE sh.a.</v>
          </cell>
          <cell r="F95">
            <v>35199</v>
          </cell>
        </row>
        <row r="96">
          <cell r="B96" t="str">
            <v>Emer_Mbimer_87</v>
          </cell>
          <cell r="C96" t="str">
            <v>në organikë</v>
          </cell>
          <cell r="D96">
            <v>267912461</v>
          </cell>
          <cell r="E96" t="str">
            <v>BANKA CREDINS sh.a.</v>
          </cell>
          <cell r="F96">
            <v>36368</v>
          </cell>
        </row>
        <row r="97">
          <cell r="B97" t="str">
            <v>Emer_Mbimer_88</v>
          </cell>
          <cell r="C97" t="str">
            <v>në organikë</v>
          </cell>
          <cell r="D97">
            <v>783433340</v>
          </cell>
          <cell r="E97" t="str">
            <v>BANKA E BASHKUAR E SHQIPËRISË sh.a.</v>
          </cell>
          <cell r="F97">
            <v>37383</v>
          </cell>
        </row>
        <row r="98">
          <cell r="B98" t="str">
            <v>Emer_Mbimer_89</v>
          </cell>
          <cell r="C98" t="str">
            <v>në organikë</v>
          </cell>
          <cell r="D98">
            <v>660732533</v>
          </cell>
          <cell r="E98" t="str">
            <v>BANKA E PARË E INVESTIMEVE ALBANIA sh.a.</v>
          </cell>
          <cell r="F98">
            <v>38327</v>
          </cell>
        </row>
        <row r="99">
          <cell r="B99" t="str">
            <v>Emer_Mbimer_90</v>
          </cell>
          <cell r="C99" t="str">
            <v>në organikë</v>
          </cell>
          <cell r="D99">
            <v>496727364</v>
          </cell>
          <cell r="E99" t="str">
            <v>BANKA INTESA SANPAOLO ALBANIA sh.a.</v>
          </cell>
          <cell r="F99">
            <v>39108</v>
          </cell>
        </row>
        <row r="100">
          <cell r="B100" t="str">
            <v>Emer_Mbimer_91</v>
          </cell>
          <cell r="C100" t="str">
            <v>në organikë</v>
          </cell>
          <cell r="D100">
            <v>715426563</v>
          </cell>
          <cell r="E100" t="str">
            <v>BANKA KOMBËTARE TREGTARE sh.a.</v>
          </cell>
          <cell r="F100">
            <v>40334</v>
          </cell>
        </row>
        <row r="101">
          <cell r="B101" t="str">
            <v>Emer_Mbimer_92</v>
          </cell>
          <cell r="C101" t="str">
            <v>në organikë</v>
          </cell>
          <cell r="D101">
            <v>208317384</v>
          </cell>
          <cell r="E101" t="str">
            <v>BANKA OTP ALBANIA sh.a.</v>
          </cell>
          <cell r="F101">
            <v>42017</v>
          </cell>
        </row>
        <row r="102">
          <cell r="B102" t="str">
            <v>Emer_Mbimer_93</v>
          </cell>
          <cell r="C102" t="str">
            <v>në organikë</v>
          </cell>
          <cell r="D102">
            <v>974381011</v>
          </cell>
          <cell r="E102" t="str">
            <v>BANKA PROCREDIT sh.a.</v>
          </cell>
          <cell r="F102">
            <v>41803</v>
          </cell>
        </row>
        <row r="103">
          <cell r="B103" t="str">
            <v>Emer_Mbimer_94</v>
          </cell>
          <cell r="C103" t="str">
            <v>në organikë</v>
          </cell>
          <cell r="D103">
            <v>776588522</v>
          </cell>
          <cell r="E103" t="str">
            <v>BANKA RAIFFEISEN sh.a.</v>
          </cell>
          <cell r="F103">
            <v>42732</v>
          </cell>
        </row>
        <row r="104">
          <cell r="B104"/>
          <cell r="C104"/>
          <cell r="D104"/>
          <cell r="E104"/>
          <cell r="F104"/>
        </row>
        <row r="105">
          <cell r="B105"/>
          <cell r="C105"/>
          <cell r="D105"/>
          <cell r="E105"/>
          <cell r="F105"/>
        </row>
        <row r="106">
          <cell r="B106"/>
          <cell r="C106"/>
          <cell r="D106"/>
          <cell r="E106"/>
          <cell r="F106"/>
        </row>
        <row r="107">
          <cell r="B107"/>
          <cell r="C107"/>
          <cell r="D107"/>
          <cell r="E107"/>
          <cell r="F107"/>
        </row>
        <row r="108">
          <cell r="B108"/>
          <cell r="C108"/>
          <cell r="D108"/>
          <cell r="E108"/>
          <cell r="F108"/>
        </row>
        <row r="109">
          <cell r="B109"/>
          <cell r="C109"/>
          <cell r="D109"/>
          <cell r="E109"/>
          <cell r="F109"/>
        </row>
        <row r="111">
          <cell r="B111" t="str">
            <v>Emer_Mbimer_101</v>
          </cell>
          <cell r="C111" t="str">
            <v>mbi organikë</v>
          </cell>
          <cell r="D111">
            <v>782337343</v>
          </cell>
          <cell r="E111" t="str">
            <v>BANKA E BASHKUAR E SHQIPËRISË sh.a.</v>
          </cell>
          <cell r="F111">
            <v>60265</v>
          </cell>
        </row>
        <row r="112">
          <cell r="B112" t="str">
            <v>Emer_Mbimer_102</v>
          </cell>
          <cell r="C112" t="str">
            <v>mbi organikë</v>
          </cell>
          <cell r="D112">
            <v>885984005</v>
          </cell>
          <cell r="E112" t="str">
            <v>BANKA E PARË E INVESTIMEVE ALBANIA sh.a.</v>
          </cell>
          <cell r="F112">
            <v>60538</v>
          </cell>
        </row>
        <row r="113">
          <cell r="B113" t="str">
            <v>Emer_Mbimer_103</v>
          </cell>
          <cell r="C113" t="str">
            <v>mbi organikë</v>
          </cell>
          <cell r="D113">
            <v>374101089</v>
          </cell>
          <cell r="E113" t="str">
            <v>BANKA INTESA SANPAOLO ALBANIA sh.a.</v>
          </cell>
          <cell r="F113">
            <v>60811</v>
          </cell>
        </row>
        <row r="114">
          <cell r="B114" t="str">
            <v>Emer_Mbimer_104</v>
          </cell>
          <cell r="C114" t="str">
            <v>mbi organikë</v>
          </cell>
          <cell r="D114">
            <v>265363894</v>
          </cell>
          <cell r="E114" t="str">
            <v>BANKA KOMBËTARE TREGTARE sh.a.</v>
          </cell>
          <cell r="F114">
            <v>61084</v>
          </cell>
        </row>
        <row r="115">
          <cell r="B115" t="str">
            <v>Emer_Mbimer_105</v>
          </cell>
          <cell r="C115" t="str">
            <v>mbi organikë</v>
          </cell>
          <cell r="D115">
            <v>184669966</v>
          </cell>
          <cell r="E115" t="str">
            <v>BANKA OTP ALBANIA sh.a.</v>
          </cell>
          <cell r="F115">
            <v>61356</v>
          </cell>
        </row>
        <row r="116">
          <cell r="B116" t="str">
            <v>Emer_Mbimer_106</v>
          </cell>
          <cell r="C116" t="str">
            <v>mbi organikë</v>
          </cell>
          <cell r="D116">
            <v>439006011</v>
          </cell>
          <cell r="E116" t="str">
            <v>BANKA PROCREDIT sh.a.</v>
          </cell>
          <cell r="F116">
            <v>61629</v>
          </cell>
        </row>
        <row r="117">
          <cell r="B117" t="str">
            <v>Emer_Mbimer_107</v>
          </cell>
          <cell r="C117" t="str">
            <v>mbi organikë</v>
          </cell>
          <cell r="D117">
            <v>810037746</v>
          </cell>
          <cell r="E117" t="str">
            <v>BANKA RAIFFEISEN sh.a.</v>
          </cell>
          <cell r="F117">
            <v>61902</v>
          </cell>
        </row>
        <row r="118">
          <cell r="B118" t="str">
            <v>Emer_Mbimer_108</v>
          </cell>
          <cell r="C118" t="str">
            <v>mbi organikë</v>
          </cell>
          <cell r="D118">
            <v>486564094</v>
          </cell>
          <cell r="E118" t="str">
            <v>BANKA TIRANA sh.a.</v>
          </cell>
          <cell r="F118">
            <v>62175</v>
          </cell>
        </row>
        <row r="119">
          <cell r="B119" t="str">
            <v>Emer_Mbimer_109</v>
          </cell>
          <cell r="C119" t="str">
            <v>mbi organikë</v>
          </cell>
          <cell r="D119">
            <v>417405528</v>
          </cell>
          <cell r="E119" t="str">
            <v>BANKA UNION sh.a.</v>
          </cell>
          <cell r="F119">
            <v>62448</v>
          </cell>
        </row>
        <row r="120">
          <cell r="B120" t="str">
            <v>Emer_Mbimer_110</v>
          </cell>
          <cell r="C120" t="str">
            <v>mbi organikë</v>
          </cell>
          <cell r="D120">
            <v>487366529</v>
          </cell>
          <cell r="E120" t="str">
            <v>BANKA AMERIKANE E INVESTIMEVE sh.a.</v>
          </cell>
          <cell r="F120">
            <v>62721</v>
          </cell>
        </row>
        <row r="121">
          <cell r="B121" t="str">
            <v>Emer_Mbimer_111</v>
          </cell>
          <cell r="C121" t="str">
            <v>mbi organikë</v>
          </cell>
          <cell r="D121">
            <v>736380887</v>
          </cell>
          <cell r="E121" t="str">
            <v>BANKA CREDINS sh.a.</v>
          </cell>
          <cell r="F121">
            <v>42146</v>
          </cell>
        </row>
        <row r="122">
          <cell r="B122" t="str">
            <v>Emer_Mbimer_112</v>
          </cell>
          <cell r="C122" t="str">
            <v>mbi organikë</v>
          </cell>
          <cell r="D122">
            <v>521053788</v>
          </cell>
          <cell r="E122" t="str">
            <v>BANKA UNION sh.a.</v>
          </cell>
          <cell r="F122">
            <v>42509</v>
          </cell>
        </row>
        <row r="123">
          <cell r="B123" t="str">
            <v>Emer_Mbimer_113</v>
          </cell>
          <cell r="C123" t="str">
            <v>mbi organikë</v>
          </cell>
          <cell r="D123">
            <v>127338733</v>
          </cell>
          <cell r="E123" t="str">
            <v>BANKA AMERIKANE E INVESTIMEVE sh.a.</v>
          </cell>
          <cell r="F123">
            <v>42872</v>
          </cell>
        </row>
        <row r="124">
          <cell r="B124" t="str">
            <v>Emer_Mbimer_114</v>
          </cell>
          <cell r="C124" t="str">
            <v>mbi organikë</v>
          </cell>
          <cell r="D124">
            <v>197633557</v>
          </cell>
          <cell r="E124" t="str">
            <v>BANKA CREDINS sh.a.</v>
          </cell>
          <cell r="F124">
            <v>41924</v>
          </cell>
        </row>
        <row r="125">
          <cell r="B125" t="str">
            <v>Emer_Mbimer_115</v>
          </cell>
          <cell r="C125" t="str">
            <v>mbi organikë</v>
          </cell>
          <cell r="D125">
            <v>875569522</v>
          </cell>
          <cell r="E125" t="str">
            <v>BANKA E BASHKUAR E SHQIPËRISË sh.a.</v>
          </cell>
          <cell r="F125">
            <v>42259</v>
          </cell>
        </row>
        <row r="126">
          <cell r="B126" t="str">
            <v>Emer_Mbimer_116</v>
          </cell>
          <cell r="C126" t="str">
            <v>mbi organikë</v>
          </cell>
          <cell r="D126">
            <v>955368715</v>
          </cell>
          <cell r="E126" t="str">
            <v>BANKA E PARË E INVESTIMEVE ALBANIA sh.a.</v>
          </cell>
          <cell r="F126">
            <v>42593</v>
          </cell>
        </row>
        <row r="127">
          <cell r="B127" t="str">
            <v>Emer_Mbimer_117</v>
          </cell>
          <cell r="C127" t="str">
            <v>mbi organikë</v>
          </cell>
          <cell r="D127">
            <v>518346403</v>
          </cell>
          <cell r="E127" t="str">
            <v>BANKA INTESA SANPAOLO ALBANIA sh.a.</v>
          </cell>
          <cell r="F127">
            <v>42928</v>
          </cell>
        </row>
        <row r="128">
          <cell r="B128" t="str">
            <v>Emer_Mbimer_118</v>
          </cell>
          <cell r="C128" t="str">
            <v>mbi organikë</v>
          </cell>
          <cell r="D128">
            <v>568606104</v>
          </cell>
          <cell r="E128" t="str">
            <v>BANKA KOMBËTARE TREGTARE sh.a.</v>
          </cell>
          <cell r="F128">
            <v>43261</v>
          </cell>
        </row>
        <row r="129">
          <cell r="B129" t="str">
            <v>Emer_Mbimer_119</v>
          </cell>
          <cell r="C129" t="str">
            <v>mbi organikë</v>
          </cell>
          <cell r="D129">
            <v>963456151</v>
          </cell>
          <cell r="E129" t="str">
            <v>BANKA E PARË E INVESTIMEVE ALBANIA sh.a.</v>
          </cell>
          <cell r="F129">
            <v>43596</v>
          </cell>
        </row>
        <row r="130">
          <cell r="B130" t="str">
            <v>Emer_Mbimer_120</v>
          </cell>
          <cell r="C130" t="str">
            <v>mbi organikë</v>
          </cell>
          <cell r="D130">
            <v>457662531</v>
          </cell>
          <cell r="E130" t="str">
            <v>BANKA INTESA SANPAOLO ALBANIA sh.a.</v>
          </cell>
          <cell r="F130">
            <v>43930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P136"/>
  <sheetViews>
    <sheetView showGridLines="0" tabSelected="1" topLeftCell="A91" zoomScale="80" zoomScaleNormal="80" workbookViewId="0">
      <selection activeCell="Q28" sqref="Q28"/>
    </sheetView>
  </sheetViews>
  <sheetFormatPr defaultRowHeight="15.75" x14ac:dyDescent="0.25"/>
  <cols>
    <col min="1" max="1" width="9" style="84"/>
    <col min="2" max="2" width="28.625" style="89" customWidth="1"/>
    <col min="3" max="3" width="14.625" style="85" customWidth="1"/>
    <col min="4" max="4" width="21.625" style="89" customWidth="1"/>
    <col min="5" max="5" width="30.5" style="89" customWidth="1"/>
    <col min="6" max="6" width="21.625" style="89" customWidth="1"/>
    <col min="7" max="7" width="9" style="119"/>
    <col min="8" max="8" width="28.625" style="89" customWidth="1"/>
    <col min="9" max="11" width="12.625" style="89" customWidth="1"/>
    <col min="12" max="12" width="21.625" style="89" customWidth="1"/>
    <col min="13" max="13" width="2.375" style="119" customWidth="1"/>
    <col min="14" max="14" width="13" style="119" customWidth="1"/>
    <col min="15" max="16" width="9" style="119"/>
    <col min="17" max="16384" width="9" style="84"/>
  </cols>
  <sheetData>
    <row r="1" spans="2:16" ht="24" thickBot="1" x14ac:dyDescent="0.4">
      <c r="B1" s="145" t="s">
        <v>76</v>
      </c>
      <c r="C1" s="146"/>
      <c r="D1" s="147"/>
      <c r="E1" s="147"/>
      <c r="F1" s="147"/>
      <c r="H1" s="148"/>
      <c r="I1" s="148"/>
      <c r="J1" s="148"/>
      <c r="K1" s="148"/>
      <c r="L1" s="149"/>
      <c r="M1" s="149"/>
      <c r="N1" s="149"/>
      <c r="O1" s="149"/>
    </row>
    <row r="3" spans="2:16" x14ac:dyDescent="0.25">
      <c r="B3" s="85"/>
      <c r="D3" s="85"/>
      <c r="E3" s="85"/>
      <c r="F3" s="85"/>
      <c r="H3" s="85"/>
      <c r="I3" s="85"/>
      <c r="J3" s="85"/>
      <c r="K3" s="85"/>
      <c r="L3" s="85"/>
    </row>
    <row r="4" spans="2:16" ht="18.75" x14ac:dyDescent="0.3">
      <c r="B4" s="86"/>
      <c r="C4" s="86"/>
      <c r="D4" s="86"/>
      <c r="E4" s="86"/>
      <c r="F4" s="86"/>
      <c r="H4" s="86"/>
      <c r="I4" s="86"/>
      <c r="J4" s="86"/>
      <c r="K4" s="86"/>
      <c r="L4" s="86"/>
    </row>
    <row r="5" spans="2:16" x14ac:dyDescent="0.25">
      <c r="B5" s="87"/>
      <c r="C5" s="88"/>
      <c r="D5" s="87"/>
      <c r="E5" s="87"/>
      <c r="F5" s="87"/>
      <c r="H5" s="87"/>
      <c r="I5" s="87"/>
      <c r="J5" s="87"/>
      <c r="K5" s="87"/>
      <c r="L5" s="87"/>
    </row>
    <row r="6" spans="2:16" ht="16.5" thickBot="1" x14ac:dyDescent="0.3">
      <c r="B6" s="87"/>
      <c r="C6" s="88"/>
      <c r="D6" s="87"/>
      <c r="E6" s="87"/>
      <c r="F6" s="87"/>
      <c r="H6" s="87"/>
      <c r="I6" s="87"/>
      <c r="J6" s="87"/>
      <c r="K6" s="87"/>
      <c r="L6" s="87"/>
    </row>
    <row r="7" spans="2:16" ht="38.25" thickBot="1" x14ac:dyDescent="0.35">
      <c r="B7" s="90" t="s">
        <v>68</v>
      </c>
      <c r="C7" s="91" t="s">
        <v>69</v>
      </c>
      <c r="D7" s="91" t="s">
        <v>70</v>
      </c>
      <c r="E7" s="91" t="s">
        <v>71</v>
      </c>
      <c r="F7" s="91" t="s">
        <v>72</v>
      </c>
      <c r="G7" s="120"/>
      <c r="H7" s="131" t="s">
        <v>71</v>
      </c>
      <c r="I7" s="135" t="s">
        <v>77</v>
      </c>
      <c r="J7" s="135" t="s">
        <v>78</v>
      </c>
      <c r="K7" s="135" t="s">
        <v>79</v>
      </c>
      <c r="L7" s="127" t="s">
        <v>80</v>
      </c>
      <c r="M7" s="120"/>
      <c r="N7" s="120"/>
      <c r="O7" s="120"/>
      <c r="P7" s="120"/>
    </row>
    <row r="8" spans="2:16" thickBot="1" x14ac:dyDescent="0.3">
      <c r="B8" s="92"/>
      <c r="C8" s="93"/>
      <c r="D8" s="94"/>
      <c r="E8" s="94"/>
      <c r="F8" s="95"/>
      <c r="H8" s="132"/>
      <c r="I8" s="136"/>
      <c r="J8" s="136"/>
      <c r="K8" s="136"/>
      <c r="L8" s="128"/>
    </row>
    <row r="9" spans="2:16" ht="15.95" customHeight="1" x14ac:dyDescent="0.25">
      <c r="B9" s="96"/>
      <c r="C9" s="97"/>
      <c r="D9" s="98"/>
      <c r="E9" s="97"/>
      <c r="F9" s="99"/>
      <c r="H9" s="121"/>
      <c r="I9" s="137"/>
      <c r="J9" s="137"/>
      <c r="K9" s="137"/>
      <c r="L9" s="126"/>
    </row>
    <row r="10" spans="2:16" ht="15.95" customHeight="1" x14ac:dyDescent="0.25">
      <c r="B10" s="100" t="str">
        <f>[1]INFO_pagat!B10</f>
        <v>Emer_Mbimer_01</v>
      </c>
      <c r="C10" s="101" t="str">
        <f>[1]INFO_pagat!C10</f>
        <v>në organikë</v>
      </c>
      <c r="D10" s="102">
        <f>[1]INFO_pagat!D10</f>
        <v>932494646</v>
      </c>
      <c r="E10" s="103" t="str">
        <f>[1]INFO_pagat!E10</f>
        <v>BANKA AMERIKANE E INVESTIMEVE sh.a.</v>
      </c>
      <c r="F10" s="141">
        <f>[1]INFO_pagat!F10</f>
        <v>310165</v>
      </c>
      <c r="H10" s="133" t="s">
        <v>23</v>
      </c>
      <c r="I10" s="138">
        <f t="shared" ref="I10:I20" si="0">SUMIFS(F:F,C:C,"në organikë",E:E,H10)</f>
        <v>1530638</v>
      </c>
      <c r="J10" s="138">
        <f t="shared" ref="J10:J20" si="1">SUMIFS(F:F,C:C,"mbi organikë",E:E,H10)</f>
        <v>105593</v>
      </c>
      <c r="K10" s="138">
        <f t="shared" ref="K10:K20" si="2">IF(SUMIF(E:E,H10,F:F)=(I10+J10),(I10+J10),"gabim")</f>
        <v>1636231</v>
      </c>
      <c r="L10" s="142">
        <f>'BANKA AMERIKANE E INVESTIMEVE'!I27</f>
        <v>1636231</v>
      </c>
      <c r="N10" s="122" t="str">
        <f>IF(K10-L10=0," ok "," gabim ")</f>
        <v xml:space="preserve"> ok </v>
      </c>
    </row>
    <row r="11" spans="2:16" ht="15.95" customHeight="1" x14ac:dyDescent="0.25">
      <c r="B11" s="100" t="str">
        <f>[1]INFO_pagat!B11</f>
        <v>Emer_Mbimer_02</v>
      </c>
      <c r="C11" s="101" t="str">
        <f>[1]INFO_pagat!C11</f>
        <v>në organikë</v>
      </c>
      <c r="D11" s="102">
        <f>[1]INFO_pagat!D11</f>
        <v>559472363</v>
      </c>
      <c r="E11" s="103" t="str">
        <f>[1]INFO_pagat!E11</f>
        <v>BANKA CREDINS sh.a.</v>
      </c>
      <c r="F11" s="141">
        <f>[1]INFO_pagat!F11</f>
        <v>287438</v>
      </c>
      <c r="H11" s="133" t="s">
        <v>24</v>
      </c>
      <c r="I11" s="138">
        <f t="shared" si="0"/>
        <v>1450358</v>
      </c>
      <c r="J11" s="138">
        <f t="shared" si="1"/>
        <v>84070</v>
      </c>
      <c r="K11" s="138">
        <f t="shared" si="2"/>
        <v>1534428</v>
      </c>
      <c r="L11" s="142">
        <f>'BANKA CREDINS'!I27</f>
        <v>1534428</v>
      </c>
      <c r="N11" s="122" t="str">
        <f t="shared" ref="N11:N20" si="3">IF(K11-L11=0," ok "," gabim ")</f>
        <v xml:space="preserve"> ok </v>
      </c>
    </row>
    <row r="12" spans="2:16" ht="15.95" customHeight="1" x14ac:dyDescent="0.25">
      <c r="B12" s="100" t="str">
        <f>[1]INFO_pagat!B12</f>
        <v>Emer_Mbimer_03</v>
      </c>
      <c r="C12" s="101" t="str">
        <f>[1]INFO_pagat!C12</f>
        <v>në organikë</v>
      </c>
      <c r="D12" s="102">
        <f>[1]INFO_pagat!D12</f>
        <v>646606724</v>
      </c>
      <c r="E12" s="103" t="str">
        <f>[1]INFO_pagat!E12</f>
        <v>BANKA E BASHKUAR E SHQIPËRISË sh.a.</v>
      </c>
      <c r="F12" s="141">
        <f>[1]INFO_pagat!F12</f>
        <v>287438</v>
      </c>
      <c r="H12" s="133" t="s">
        <v>81</v>
      </c>
      <c r="I12" s="138">
        <f t="shared" si="0"/>
        <v>1418322</v>
      </c>
      <c r="J12" s="138">
        <f t="shared" si="1"/>
        <v>102524</v>
      </c>
      <c r="K12" s="138">
        <f t="shared" si="2"/>
        <v>1520846</v>
      </c>
      <c r="L12" s="142">
        <f>'BANKA E BASHKUAR E SHQIPERISE'!I27</f>
        <v>1520846</v>
      </c>
      <c r="N12" s="122" t="str">
        <f t="shared" si="3"/>
        <v xml:space="preserve"> ok </v>
      </c>
    </row>
    <row r="13" spans="2:16" ht="15.95" customHeight="1" x14ac:dyDescent="0.25">
      <c r="B13" s="100" t="str">
        <f>[1]INFO_pagat!B13</f>
        <v>Emer_Mbimer_04</v>
      </c>
      <c r="C13" s="101" t="str">
        <f>[1]INFO_pagat!C13</f>
        <v>në organikë</v>
      </c>
      <c r="D13" s="102">
        <f>[1]INFO_pagat!D13</f>
        <v>735646534</v>
      </c>
      <c r="E13" s="103" t="str">
        <f>[1]INFO_pagat!E13</f>
        <v>BANKA E PARË E INVESTIMEVE ALBANIA sh.a.</v>
      </c>
      <c r="F13" s="141">
        <f>[1]INFO_pagat!F13</f>
        <v>241985</v>
      </c>
      <c r="H13" s="133" t="s">
        <v>82</v>
      </c>
      <c r="I13" s="138">
        <f t="shared" si="0"/>
        <v>1496977</v>
      </c>
      <c r="J13" s="138">
        <f t="shared" si="1"/>
        <v>146727</v>
      </c>
      <c r="K13" s="138">
        <f t="shared" si="2"/>
        <v>1643704</v>
      </c>
      <c r="L13" s="142">
        <f>'BANKA E PARE E INVESTIMEVE'!I27</f>
        <v>1643704</v>
      </c>
      <c r="N13" s="122" t="str">
        <f t="shared" si="3"/>
        <v xml:space="preserve"> ok </v>
      </c>
    </row>
    <row r="14" spans="2:16" ht="15.95" customHeight="1" x14ac:dyDescent="0.25">
      <c r="B14" s="100" t="str">
        <f>[1]INFO_pagat!B14</f>
        <v>Emer_Mbimer_05</v>
      </c>
      <c r="C14" s="101" t="str">
        <f>[1]INFO_pagat!C14</f>
        <v>në organikë</v>
      </c>
      <c r="D14" s="102">
        <f>[1]INFO_pagat!D14</f>
        <v>614381046</v>
      </c>
      <c r="E14" s="103" t="str">
        <f>[1]INFO_pagat!E14</f>
        <v>BANKA INTESA SANPAOLO ALBANIA sh.a.</v>
      </c>
      <c r="F14" s="141">
        <f>[1]INFO_pagat!F14</f>
        <v>241985</v>
      </c>
      <c r="H14" s="133" t="s">
        <v>21</v>
      </c>
      <c r="I14" s="138">
        <f t="shared" si="0"/>
        <v>1267041</v>
      </c>
      <c r="J14" s="138">
        <f t="shared" si="1"/>
        <v>147669</v>
      </c>
      <c r="K14" s="138">
        <f t="shared" si="2"/>
        <v>1414710</v>
      </c>
      <c r="L14" s="142">
        <f>'BANKA INTESA SANPAOLO ALBANIA'!I27</f>
        <v>1414710</v>
      </c>
      <c r="N14" s="122" t="str">
        <f t="shared" si="3"/>
        <v xml:space="preserve"> ok </v>
      </c>
    </row>
    <row r="15" spans="2:16" ht="15.95" customHeight="1" x14ac:dyDescent="0.25">
      <c r="B15" s="100" t="str">
        <f>[1]INFO_pagat!B15</f>
        <v>Emer_Mbimer_06</v>
      </c>
      <c r="C15" s="101" t="str">
        <f>[1]INFO_pagat!C15</f>
        <v>në organikë</v>
      </c>
      <c r="D15" s="102">
        <f>[1]INFO_pagat!D15</f>
        <v>159858847</v>
      </c>
      <c r="E15" s="103" t="str">
        <f>[1]INFO_pagat!E15</f>
        <v>BANKA KOMBËTARE TREGTARE sh.a.</v>
      </c>
      <c r="F15" s="141">
        <f>[1]INFO_pagat!F15</f>
        <v>234408</v>
      </c>
      <c r="H15" s="133" t="s">
        <v>83</v>
      </c>
      <c r="I15" s="138">
        <f t="shared" si="0"/>
        <v>1244636</v>
      </c>
      <c r="J15" s="138">
        <f t="shared" si="1"/>
        <v>104345</v>
      </c>
      <c r="K15" s="138">
        <f t="shared" si="2"/>
        <v>1348981</v>
      </c>
      <c r="L15" s="142">
        <f>'BANKA KOMBETARE TREGTARE'!I27</f>
        <v>1348981</v>
      </c>
      <c r="N15" s="122" t="str">
        <f t="shared" si="3"/>
        <v xml:space="preserve"> ok </v>
      </c>
    </row>
    <row r="16" spans="2:16" ht="15.95" customHeight="1" x14ac:dyDescent="0.25">
      <c r="B16" s="100" t="str">
        <f>[1]INFO_pagat!B16</f>
        <v>Emer_Mbimer_07</v>
      </c>
      <c r="C16" s="101" t="str">
        <f>[1]INFO_pagat!C16</f>
        <v>në organikë</v>
      </c>
      <c r="D16" s="102">
        <f>[1]INFO_pagat!D16</f>
        <v>914930417</v>
      </c>
      <c r="E16" s="103" t="str">
        <f>[1]INFO_pagat!E16</f>
        <v>BANKA OTP ALBANIA sh.a.</v>
      </c>
      <c r="F16" s="141">
        <f>[1]INFO_pagat!F16</f>
        <v>231450</v>
      </c>
      <c r="H16" s="133" t="s">
        <v>84</v>
      </c>
      <c r="I16" s="138">
        <f t="shared" si="0"/>
        <v>1021787</v>
      </c>
      <c r="J16" s="138">
        <f t="shared" si="1"/>
        <v>61356</v>
      </c>
      <c r="K16" s="138">
        <f t="shared" si="2"/>
        <v>1083143</v>
      </c>
      <c r="L16" s="142">
        <f>'BANKA OTP ALBANIA'!I27</f>
        <v>1083143</v>
      </c>
      <c r="N16" s="122" t="str">
        <f t="shared" si="3"/>
        <v xml:space="preserve"> ok </v>
      </c>
    </row>
    <row r="17" spans="2:14" ht="15.95" customHeight="1" x14ac:dyDescent="0.25">
      <c r="B17" s="100" t="str">
        <f>[1]INFO_pagat!B17</f>
        <v>Emer_Mbimer_08</v>
      </c>
      <c r="C17" s="101" t="str">
        <f>[1]INFO_pagat!C17</f>
        <v>në organikë</v>
      </c>
      <c r="D17" s="102">
        <f>[1]INFO_pagat!D17</f>
        <v>678585650</v>
      </c>
      <c r="E17" s="103" t="str">
        <f>[1]INFO_pagat!E17</f>
        <v>BANKA PROCREDIT sh.a.</v>
      </c>
      <c r="F17" s="141">
        <f>[1]INFO_pagat!F17</f>
        <v>222232</v>
      </c>
      <c r="H17" s="133" t="s">
        <v>22</v>
      </c>
      <c r="I17" s="138">
        <f t="shared" si="0"/>
        <v>1204097</v>
      </c>
      <c r="J17" s="138">
        <f t="shared" si="1"/>
        <v>61629</v>
      </c>
      <c r="K17" s="138">
        <f t="shared" si="2"/>
        <v>1265726</v>
      </c>
      <c r="L17" s="142">
        <f>'BANKA PROCREDIT'!I27</f>
        <v>1265726</v>
      </c>
      <c r="N17" s="122" t="str">
        <f t="shared" si="3"/>
        <v xml:space="preserve"> ok </v>
      </c>
    </row>
    <row r="18" spans="2:14" ht="15.95" customHeight="1" x14ac:dyDescent="0.25">
      <c r="B18" s="100" t="str">
        <f>[1]INFO_pagat!B18</f>
        <v>Emer_Mbimer_09</v>
      </c>
      <c r="C18" s="101" t="str">
        <f>[1]INFO_pagat!C18</f>
        <v>në organikë</v>
      </c>
      <c r="D18" s="102">
        <f>[1]INFO_pagat!D18</f>
        <v>281383557</v>
      </c>
      <c r="E18" s="103" t="str">
        <f>[1]INFO_pagat!E18</f>
        <v>BANKA RAIFFEISEN sh.a.</v>
      </c>
      <c r="F18" s="141">
        <f>[1]INFO_pagat!F18</f>
        <v>191505</v>
      </c>
      <c r="H18" s="133" t="s">
        <v>19</v>
      </c>
      <c r="I18" s="138">
        <f t="shared" si="0"/>
        <v>1157013</v>
      </c>
      <c r="J18" s="138">
        <f t="shared" si="1"/>
        <v>61902</v>
      </c>
      <c r="K18" s="138">
        <f t="shared" si="2"/>
        <v>1218915</v>
      </c>
      <c r="L18" s="142">
        <f>'BANKA RAIFFEISEN'!I27</f>
        <v>1218915</v>
      </c>
      <c r="N18" s="122" t="str">
        <f t="shared" si="3"/>
        <v xml:space="preserve"> ok </v>
      </c>
    </row>
    <row r="19" spans="2:14" ht="15.95" customHeight="1" x14ac:dyDescent="0.25">
      <c r="B19" s="100" t="str">
        <f>[1]INFO_pagat!B19</f>
        <v>Emer_Mbimer_10</v>
      </c>
      <c r="C19" s="101" t="str">
        <f>[1]INFO_pagat!C19</f>
        <v>në organikë</v>
      </c>
      <c r="D19" s="102">
        <f>[1]INFO_pagat!D19</f>
        <v>319363179</v>
      </c>
      <c r="E19" s="103" t="str">
        <f>[1]INFO_pagat!E19</f>
        <v>BANKA TIRANA sh.a.</v>
      </c>
      <c r="F19" s="141">
        <f>[1]INFO_pagat!F19</f>
        <v>191505</v>
      </c>
      <c r="H19" s="133" t="s">
        <v>20</v>
      </c>
      <c r="I19" s="138">
        <f t="shared" si="0"/>
        <v>1110832</v>
      </c>
      <c r="J19" s="138">
        <f t="shared" si="1"/>
        <v>62175</v>
      </c>
      <c r="K19" s="138">
        <f t="shared" si="2"/>
        <v>1173007</v>
      </c>
      <c r="L19" s="142">
        <f>'BANKA TIRANA'!I27</f>
        <v>1173007</v>
      </c>
      <c r="N19" s="122" t="str">
        <f t="shared" si="3"/>
        <v xml:space="preserve"> ok </v>
      </c>
    </row>
    <row r="20" spans="2:14" ht="15.95" customHeight="1" x14ac:dyDescent="0.25">
      <c r="B20" s="100" t="str">
        <f>[1]INFO_pagat!B20</f>
        <v>Emer_Mbimer_11</v>
      </c>
      <c r="C20" s="101" t="str">
        <f>[1]INFO_pagat!C20</f>
        <v>në organikë</v>
      </c>
      <c r="D20" s="102">
        <f>[1]INFO_pagat!D20</f>
        <v>291601546</v>
      </c>
      <c r="E20" s="103" t="str">
        <f>[1]INFO_pagat!E20</f>
        <v>BANKA UNION sh.a.</v>
      </c>
      <c r="F20" s="141">
        <f>[1]INFO_pagat!F20</f>
        <v>199155</v>
      </c>
      <c r="H20" s="133" t="s">
        <v>25</v>
      </c>
      <c r="I20" s="138">
        <f t="shared" si="0"/>
        <v>1112366</v>
      </c>
      <c r="J20" s="138">
        <f t="shared" si="1"/>
        <v>104957</v>
      </c>
      <c r="K20" s="138">
        <f t="shared" si="2"/>
        <v>1217323</v>
      </c>
      <c r="L20" s="142">
        <f>'BANKA UNION'!I27</f>
        <v>1217323</v>
      </c>
      <c r="N20" s="122" t="str">
        <f t="shared" si="3"/>
        <v xml:space="preserve"> ok </v>
      </c>
    </row>
    <row r="21" spans="2:14" ht="15.95" customHeight="1" x14ac:dyDescent="0.25">
      <c r="B21" s="100" t="str">
        <f>[1]INFO_pagat!B21</f>
        <v>Emer_Mbimer_12</v>
      </c>
      <c r="C21" s="101" t="str">
        <f>[1]INFO_pagat!C21</f>
        <v>në organikë</v>
      </c>
      <c r="D21" s="102">
        <f>[1]INFO_pagat!D21</f>
        <v>622310084</v>
      </c>
      <c r="E21" s="103" t="str">
        <f>[1]INFO_pagat!E21</f>
        <v>BANKA AMERIKANE E INVESTIMEVE sh.a.</v>
      </c>
      <c r="F21" s="141">
        <f>[1]INFO_pagat!F21</f>
        <v>199155</v>
      </c>
      <c r="H21" s="133"/>
      <c r="I21" s="138"/>
      <c r="J21" s="138"/>
      <c r="K21" s="138"/>
      <c r="L21" s="129"/>
    </row>
    <row r="22" spans="2:14" ht="15.95" customHeight="1" x14ac:dyDescent="0.25">
      <c r="B22" s="100" t="str">
        <f>[1]INFO_pagat!B22</f>
        <v>Emer_Mbimer_13</v>
      </c>
      <c r="C22" s="101" t="str">
        <f>[1]INFO_pagat!C22</f>
        <v>në organikë</v>
      </c>
      <c r="D22" s="102">
        <f>[1]INFO_pagat!D22</f>
        <v>140438626</v>
      </c>
      <c r="E22" s="103" t="str">
        <f>[1]INFO_pagat!E22</f>
        <v>BANKA CREDINS sh.a.</v>
      </c>
      <c r="F22" s="141">
        <f>[1]INFO_pagat!F22</f>
        <v>199155</v>
      </c>
      <c r="H22" s="133"/>
      <c r="I22" s="138"/>
      <c r="J22" s="138"/>
      <c r="K22" s="138"/>
      <c r="L22" s="129"/>
    </row>
    <row r="23" spans="2:14" ht="15.95" customHeight="1" x14ac:dyDescent="0.25">
      <c r="B23" s="100" t="str">
        <f>[1]INFO_pagat!B23</f>
        <v>Emer_Mbimer_14</v>
      </c>
      <c r="C23" s="101" t="str">
        <f>[1]INFO_pagat!C23</f>
        <v>në organikë</v>
      </c>
      <c r="D23" s="102">
        <f>[1]INFO_pagat!D23</f>
        <v>658110914</v>
      </c>
      <c r="E23" s="103" t="str">
        <f>[1]INFO_pagat!E23</f>
        <v>BANKA E BASHKUAR E SHQIPËRISË sh.a.</v>
      </c>
      <c r="F23" s="141">
        <f>[1]INFO_pagat!F23</f>
        <v>199155</v>
      </c>
      <c r="H23" s="133"/>
      <c r="I23" s="138"/>
      <c r="J23" s="138"/>
      <c r="K23" s="138"/>
      <c r="L23" s="129"/>
    </row>
    <row r="24" spans="2:14" ht="15.95" customHeight="1" x14ac:dyDescent="0.25">
      <c r="B24" s="100" t="str">
        <f>[1]INFO_pagat!B24</f>
        <v>Emer_Mbimer_15</v>
      </c>
      <c r="C24" s="101" t="str">
        <f>[1]INFO_pagat!C24</f>
        <v>në organikë</v>
      </c>
      <c r="D24" s="102">
        <f>[1]INFO_pagat!D24</f>
        <v>248855190</v>
      </c>
      <c r="E24" s="103" t="str">
        <f>[1]INFO_pagat!E24</f>
        <v>BANKA E PARË E INVESTIMEVE ALBANIA sh.a.</v>
      </c>
      <c r="F24" s="141">
        <f>[1]INFO_pagat!F24</f>
        <v>199155</v>
      </c>
      <c r="H24" s="133"/>
      <c r="I24" s="138"/>
      <c r="J24" s="138"/>
      <c r="K24" s="138"/>
      <c r="L24" s="129"/>
    </row>
    <row r="25" spans="2:14" ht="15.95" customHeight="1" x14ac:dyDescent="0.25">
      <c r="B25" s="100" t="str">
        <f>[1]INFO_pagat!B25</f>
        <v>Emer_Mbimer_16</v>
      </c>
      <c r="C25" s="101" t="str">
        <f>[1]INFO_pagat!C25</f>
        <v>në organikë</v>
      </c>
      <c r="D25" s="102">
        <f>[1]INFO_pagat!D25</f>
        <v>881113478</v>
      </c>
      <c r="E25" s="103" t="str">
        <f>[1]INFO_pagat!E25</f>
        <v>BANKA INTESA SANPAOLO ALBANIA sh.a.</v>
      </c>
      <c r="F25" s="141">
        <f>[1]INFO_pagat!F25</f>
        <v>199155</v>
      </c>
      <c r="H25" s="133"/>
      <c r="I25" s="138"/>
      <c r="J25" s="138"/>
      <c r="K25" s="138"/>
      <c r="L25" s="129"/>
    </row>
    <row r="26" spans="2:14" ht="15.95" customHeight="1" thickBot="1" x14ac:dyDescent="0.3">
      <c r="B26" s="100" t="str">
        <f>[1]INFO_pagat!B26</f>
        <v>Emer_Mbimer_17</v>
      </c>
      <c r="C26" s="101" t="str">
        <f>[1]INFO_pagat!C26</f>
        <v>në organikë</v>
      </c>
      <c r="D26" s="102">
        <f>[1]INFO_pagat!D26</f>
        <v>221448664</v>
      </c>
      <c r="E26" s="103" t="str">
        <f>[1]INFO_pagat!E26</f>
        <v>BANKA KOMBËTARE TREGTARE sh.a.</v>
      </c>
      <c r="F26" s="141">
        <f>[1]INFO_pagat!F26</f>
        <v>199155</v>
      </c>
      <c r="H26" s="134"/>
      <c r="I26" s="139"/>
      <c r="J26" s="139"/>
      <c r="K26" s="139"/>
      <c r="L26" s="130"/>
    </row>
    <row r="27" spans="2:14" ht="15.95" customHeight="1" x14ac:dyDescent="0.25">
      <c r="B27" s="100" t="str">
        <f>[1]INFO_pagat!B27</f>
        <v>Emer_Mbimer_18</v>
      </c>
      <c r="C27" s="101" t="str">
        <f>[1]INFO_pagat!C27</f>
        <v>në organikë</v>
      </c>
      <c r="D27" s="102">
        <f>[1]INFO_pagat!D27</f>
        <v>950169649</v>
      </c>
      <c r="E27" s="103" t="str">
        <f>[1]INFO_pagat!E27</f>
        <v>BANKA OTP ALBANIA sh.a.</v>
      </c>
      <c r="F27" s="141">
        <f>[1]INFO_pagat!F27</f>
        <v>150276</v>
      </c>
      <c r="H27" s="87"/>
      <c r="I27" s="87"/>
      <c r="J27" s="87"/>
      <c r="K27" s="87"/>
      <c r="L27" s="87"/>
    </row>
    <row r="28" spans="2:14" ht="15.95" customHeight="1" x14ac:dyDescent="0.25">
      <c r="B28" s="100" t="str">
        <f>[1]INFO_pagat!B28</f>
        <v>Emer_Mbimer_19</v>
      </c>
      <c r="C28" s="101" t="str">
        <f>[1]INFO_pagat!C28</f>
        <v>në organikë</v>
      </c>
      <c r="D28" s="102">
        <f>[1]INFO_pagat!D28</f>
        <v>974363789</v>
      </c>
      <c r="E28" s="103" t="str">
        <f>[1]INFO_pagat!E28</f>
        <v>BANKA PROCREDIT sh.a.</v>
      </c>
      <c r="F28" s="141">
        <f>[1]INFO_pagat!F28</f>
        <v>150276</v>
      </c>
      <c r="H28" s="123"/>
      <c r="I28" s="123">
        <f>SUM(I9:I26)</f>
        <v>14014067</v>
      </c>
      <c r="J28" s="123">
        <f>SUM(J9:J26)</f>
        <v>1042947</v>
      </c>
      <c r="K28" s="123"/>
      <c r="L28" s="144">
        <f>SUM(L9:L26)</f>
        <v>15057014</v>
      </c>
    </row>
    <row r="29" spans="2:14" ht="15.95" customHeight="1" x14ac:dyDescent="0.25">
      <c r="B29" s="100" t="str">
        <f>[1]INFO_pagat!B29</f>
        <v>Emer_Mbimer_20</v>
      </c>
      <c r="C29" s="101" t="str">
        <f>[1]INFO_pagat!C29</f>
        <v>në organikë</v>
      </c>
      <c r="D29" s="102">
        <f>[1]INFO_pagat!D29</f>
        <v>223902314</v>
      </c>
      <c r="E29" s="103" t="str">
        <f>[1]INFO_pagat!E29</f>
        <v>BANKA RAIFFEISEN sh.a.</v>
      </c>
      <c r="F29" s="141">
        <f>[1]INFO_pagat!F29</f>
        <v>150276</v>
      </c>
      <c r="H29" s="87"/>
      <c r="I29" s="87"/>
      <c r="J29" s="125"/>
      <c r="K29" s="125"/>
      <c r="L29" s="124" t="str">
        <f>IF(L28-F132=0,"ne rregull","ka nje Gabim")</f>
        <v>ne rregull</v>
      </c>
    </row>
    <row r="30" spans="2:14" ht="15.95" customHeight="1" x14ac:dyDescent="0.25">
      <c r="B30" s="100" t="str">
        <f>[1]INFO_pagat!B30</f>
        <v>Emer_Mbimer_21</v>
      </c>
      <c r="C30" s="101" t="str">
        <f>[1]INFO_pagat!C30</f>
        <v>në organikë</v>
      </c>
      <c r="D30" s="102">
        <f>[1]INFO_pagat!D30</f>
        <v>455834907</v>
      </c>
      <c r="E30" s="103" t="str">
        <f>[1]INFO_pagat!E30</f>
        <v>BANKA TIRANA sh.a.</v>
      </c>
      <c r="F30" s="141">
        <f>[1]INFO_pagat!F30</f>
        <v>150276</v>
      </c>
      <c r="H30" s="87"/>
      <c r="I30" s="87"/>
      <c r="J30" s="87"/>
      <c r="K30" s="87"/>
      <c r="L30" s="87"/>
    </row>
    <row r="31" spans="2:14" ht="15.95" customHeight="1" x14ac:dyDescent="0.25">
      <c r="B31" s="100" t="str">
        <f>[1]INFO_pagat!B31</f>
        <v>Emer_Mbimer_22</v>
      </c>
      <c r="C31" s="101" t="str">
        <f>[1]INFO_pagat!C31</f>
        <v>në organikë</v>
      </c>
      <c r="D31" s="102">
        <f>[1]INFO_pagat!D31</f>
        <v>236813100</v>
      </c>
      <c r="E31" s="103" t="str">
        <f>[1]INFO_pagat!E31</f>
        <v>BANKA UNION sh.a.</v>
      </c>
      <c r="F31" s="141">
        <f>[1]INFO_pagat!F31</f>
        <v>150276</v>
      </c>
      <c r="H31" s="87"/>
      <c r="I31" s="87"/>
      <c r="J31" s="87"/>
      <c r="K31" s="87"/>
      <c r="L31" s="87"/>
    </row>
    <row r="32" spans="2:14" ht="15.95" customHeight="1" x14ac:dyDescent="0.25">
      <c r="B32" s="100" t="str">
        <f>[1]INFO_pagat!B32</f>
        <v>Emer_Mbimer_23</v>
      </c>
      <c r="C32" s="101" t="str">
        <f>[1]INFO_pagat!C32</f>
        <v>në organikë</v>
      </c>
      <c r="D32" s="102">
        <f>[1]INFO_pagat!D32</f>
        <v>540100723</v>
      </c>
      <c r="E32" s="103" t="str">
        <f>[1]INFO_pagat!E32</f>
        <v>BANKA AMERIKANE E INVESTIMEVE sh.a.</v>
      </c>
      <c r="F32" s="141">
        <f>[1]INFO_pagat!F32</f>
        <v>195699</v>
      </c>
      <c r="H32" s="87"/>
      <c r="I32" s="87"/>
      <c r="J32" s="87"/>
      <c r="K32" s="87"/>
      <c r="L32" s="87"/>
    </row>
    <row r="33" spans="2:12" ht="15.95" customHeight="1" x14ac:dyDescent="0.25">
      <c r="B33" s="100" t="str">
        <f>[1]INFO_pagat!B33</f>
        <v>Emer_Mbimer_24</v>
      </c>
      <c r="C33" s="101" t="str">
        <f>[1]INFO_pagat!C33</f>
        <v>në organikë</v>
      </c>
      <c r="D33" s="102">
        <f>[1]INFO_pagat!D33</f>
        <v>575821346</v>
      </c>
      <c r="E33" s="103" t="str">
        <f>[1]INFO_pagat!E33</f>
        <v>BANKA CREDINS sh.a.</v>
      </c>
      <c r="F33" s="141">
        <f>[1]INFO_pagat!F33</f>
        <v>183044</v>
      </c>
      <c r="H33" s="87"/>
      <c r="I33" s="87"/>
      <c r="J33" s="87"/>
      <c r="K33" s="87"/>
      <c r="L33" s="87"/>
    </row>
    <row r="34" spans="2:12" ht="15.95" customHeight="1" x14ac:dyDescent="0.25">
      <c r="B34" s="100" t="str">
        <f>[1]INFO_pagat!B34</f>
        <v>Emer_Mbimer_25</v>
      </c>
      <c r="C34" s="101" t="str">
        <f>[1]INFO_pagat!C34</f>
        <v>në organikë</v>
      </c>
      <c r="D34" s="102">
        <f>[1]INFO_pagat!D34</f>
        <v>483493370</v>
      </c>
      <c r="E34" s="103" t="str">
        <f>[1]INFO_pagat!E34</f>
        <v>BANKA E BASHKUAR E SHQIPËRISË sh.a.</v>
      </c>
      <c r="F34" s="141">
        <f>[1]INFO_pagat!F34</f>
        <v>174825</v>
      </c>
      <c r="H34" s="87"/>
      <c r="I34" s="87"/>
      <c r="J34" s="87"/>
      <c r="K34" s="87"/>
      <c r="L34" s="87"/>
    </row>
    <row r="35" spans="2:12" ht="15.95" customHeight="1" x14ac:dyDescent="0.25">
      <c r="B35" s="100" t="str">
        <f>[1]INFO_pagat!B35</f>
        <v>Emer_Mbimer_26</v>
      </c>
      <c r="C35" s="101" t="str">
        <f>[1]INFO_pagat!C35</f>
        <v>në organikë</v>
      </c>
      <c r="D35" s="102">
        <f>[1]INFO_pagat!D35</f>
        <v>591394036</v>
      </c>
      <c r="E35" s="103" t="str">
        <f>[1]INFO_pagat!E35</f>
        <v>BANKA E PARË E INVESTIMEVE ALBANIA sh.a.</v>
      </c>
      <c r="F35" s="141">
        <f>[1]INFO_pagat!F35</f>
        <v>156307</v>
      </c>
      <c r="H35" s="87"/>
      <c r="I35" s="87"/>
      <c r="J35" s="87"/>
      <c r="K35" s="87"/>
      <c r="L35" s="87"/>
    </row>
    <row r="36" spans="2:12" ht="15.95" customHeight="1" x14ac:dyDescent="0.25">
      <c r="B36" s="100" t="str">
        <f>[1]INFO_pagat!B36</f>
        <v>Emer_Mbimer_27</v>
      </c>
      <c r="C36" s="101" t="str">
        <f>[1]INFO_pagat!C36</f>
        <v>në organikë</v>
      </c>
      <c r="D36" s="102">
        <f>[1]INFO_pagat!D36</f>
        <v>514579181</v>
      </c>
      <c r="E36" s="103" t="str">
        <f>[1]INFO_pagat!E36</f>
        <v>BANKA INTESA SANPAOLO ALBANIA sh.a.</v>
      </c>
      <c r="F36" s="141">
        <f>[1]INFO_pagat!F36</f>
        <v>148442</v>
      </c>
      <c r="H36" s="87"/>
      <c r="I36" s="87"/>
      <c r="J36" s="87"/>
      <c r="K36" s="87"/>
      <c r="L36" s="87"/>
    </row>
    <row r="37" spans="2:12" ht="15.95" customHeight="1" x14ac:dyDescent="0.25">
      <c r="B37" s="100" t="str">
        <f>[1]INFO_pagat!B37</f>
        <v>Emer_Mbimer_28</v>
      </c>
      <c r="C37" s="101" t="str">
        <f>[1]INFO_pagat!C37</f>
        <v>në organikë</v>
      </c>
      <c r="D37" s="102">
        <f>[1]INFO_pagat!D37</f>
        <v>100596098</v>
      </c>
      <c r="E37" s="103" t="str">
        <f>[1]INFO_pagat!E37</f>
        <v>BANKA KOMBËTARE TREGTARE sh.a.</v>
      </c>
      <c r="F37" s="141">
        <f>[1]INFO_pagat!F37</f>
        <v>136232</v>
      </c>
      <c r="H37" s="87"/>
      <c r="I37" s="87"/>
      <c r="J37" s="87"/>
      <c r="K37" s="87"/>
      <c r="L37" s="87"/>
    </row>
    <row r="38" spans="2:12" ht="15.95" customHeight="1" x14ac:dyDescent="0.25">
      <c r="B38" s="100" t="str">
        <f>[1]INFO_pagat!B38</f>
        <v>Emer_Mbimer_29</v>
      </c>
      <c r="C38" s="101" t="str">
        <f>[1]INFO_pagat!C38</f>
        <v>në organikë</v>
      </c>
      <c r="D38" s="102">
        <f>[1]INFO_pagat!D38</f>
        <v>785751191</v>
      </c>
      <c r="E38" s="103" t="str">
        <f>[1]INFO_pagat!E38</f>
        <v>BANKA E PARË E INVESTIMEVE ALBANIA sh.a.</v>
      </c>
      <c r="F38" s="141">
        <f>[1]INFO_pagat!F38</f>
        <v>125878</v>
      </c>
      <c r="H38" s="87"/>
      <c r="I38" s="87"/>
      <c r="J38" s="87"/>
      <c r="K38" s="87"/>
      <c r="L38" s="87"/>
    </row>
    <row r="39" spans="2:12" ht="15.95" customHeight="1" x14ac:dyDescent="0.25">
      <c r="B39" s="100" t="str">
        <f>[1]INFO_pagat!B39</f>
        <v>Emer_Mbimer_30</v>
      </c>
      <c r="C39" s="101" t="str">
        <f>[1]INFO_pagat!C39</f>
        <v>në organikë</v>
      </c>
      <c r="D39" s="102">
        <f>[1]INFO_pagat!D39</f>
        <v>361190124</v>
      </c>
      <c r="E39" s="103" t="str">
        <f>[1]INFO_pagat!E39</f>
        <v>BANKA INTESA SANPAOLO ALBANIA sh.a.</v>
      </c>
      <c r="F39" s="141">
        <f>[1]INFO_pagat!F39</f>
        <v>105866</v>
      </c>
      <c r="H39" s="87"/>
      <c r="I39" s="87"/>
      <c r="J39" s="87"/>
      <c r="K39" s="87"/>
      <c r="L39" s="87"/>
    </row>
    <row r="40" spans="2:12" ht="15.95" customHeight="1" x14ac:dyDescent="0.25">
      <c r="B40" s="100" t="str">
        <f>[1]INFO_pagat!B40</f>
        <v>Emer_Mbimer_31</v>
      </c>
      <c r="C40" s="101" t="str">
        <f>[1]INFO_pagat!C40</f>
        <v>në organikë</v>
      </c>
      <c r="D40" s="102">
        <f>[1]INFO_pagat!D40</f>
        <v>530558872</v>
      </c>
      <c r="E40" s="103" t="str">
        <f>[1]INFO_pagat!E40</f>
        <v>BANKA KOMBËTARE TREGTARE sh.a.</v>
      </c>
      <c r="F40" s="141">
        <f>[1]INFO_pagat!F40</f>
        <v>98400</v>
      </c>
      <c r="H40" s="87"/>
      <c r="I40" s="87"/>
      <c r="J40" s="87"/>
      <c r="K40" s="87"/>
      <c r="L40" s="87"/>
    </row>
    <row r="41" spans="2:12" ht="15.95" customHeight="1" x14ac:dyDescent="0.25">
      <c r="B41" s="100" t="str">
        <f>[1]INFO_pagat!B41</f>
        <v>Emer_Mbimer_32</v>
      </c>
      <c r="C41" s="101" t="str">
        <f>[1]INFO_pagat!C41</f>
        <v>në organikë</v>
      </c>
      <c r="D41" s="102">
        <f>[1]INFO_pagat!D41</f>
        <v>216596034</v>
      </c>
      <c r="E41" s="103" t="str">
        <f>[1]INFO_pagat!E41</f>
        <v>BANKA OTP ALBANIA sh.a.</v>
      </c>
      <c r="F41" s="141">
        <f>[1]INFO_pagat!F41</f>
        <v>90842</v>
      </c>
      <c r="H41" s="87"/>
      <c r="I41" s="87"/>
      <c r="J41" s="87"/>
      <c r="K41" s="87"/>
      <c r="L41" s="87"/>
    </row>
    <row r="42" spans="2:12" ht="15.95" customHeight="1" x14ac:dyDescent="0.25">
      <c r="B42" s="100" t="str">
        <f>[1]INFO_pagat!B42</f>
        <v>Emer_Mbimer_33</v>
      </c>
      <c r="C42" s="101" t="str">
        <f>[1]INFO_pagat!C42</f>
        <v>në organikë</v>
      </c>
      <c r="D42" s="102">
        <f>[1]INFO_pagat!D42</f>
        <v>158019403</v>
      </c>
      <c r="E42" s="103" t="str">
        <f>[1]INFO_pagat!E42</f>
        <v>BANKA PROCREDIT sh.a.</v>
      </c>
      <c r="F42" s="141">
        <f>[1]INFO_pagat!F42</f>
        <v>79276</v>
      </c>
      <c r="H42" s="87"/>
      <c r="I42" s="87"/>
      <c r="J42" s="87"/>
      <c r="K42" s="87"/>
      <c r="L42" s="87"/>
    </row>
    <row r="43" spans="2:12" ht="15.95" customHeight="1" x14ac:dyDescent="0.25">
      <c r="B43" s="100" t="str">
        <f>[1]INFO_pagat!B43</f>
        <v>Emer_Mbimer_34</v>
      </c>
      <c r="C43" s="101" t="str">
        <f>[1]INFO_pagat!C43</f>
        <v>në organikë</v>
      </c>
      <c r="D43" s="102">
        <f>[1]INFO_pagat!D43</f>
        <v>562934589</v>
      </c>
      <c r="E43" s="103" t="str">
        <f>[1]INFO_pagat!E43</f>
        <v>BANKA RAIFFEISEN sh.a.</v>
      </c>
      <c r="F43" s="141">
        <f>[1]INFO_pagat!F43</f>
        <v>71605</v>
      </c>
      <c r="H43" s="87"/>
      <c r="I43" s="87"/>
      <c r="J43" s="87"/>
      <c r="K43" s="87"/>
      <c r="L43" s="87"/>
    </row>
    <row r="44" spans="2:12" ht="15.95" customHeight="1" x14ac:dyDescent="0.25">
      <c r="B44" s="100" t="str">
        <f>[1]INFO_pagat!B44</f>
        <v>Emer_Mbimer_35</v>
      </c>
      <c r="C44" s="101" t="str">
        <f>[1]INFO_pagat!C44</f>
        <v>në organikë</v>
      </c>
      <c r="D44" s="102">
        <f>[1]INFO_pagat!D44</f>
        <v>944386177</v>
      </c>
      <c r="E44" s="103" t="str">
        <f>[1]INFO_pagat!E44</f>
        <v>BANKA TIRANA sh.a.</v>
      </c>
      <c r="F44" s="141">
        <f>[1]INFO_pagat!F44</f>
        <v>63812</v>
      </c>
      <c r="H44" s="87"/>
      <c r="I44" s="87"/>
      <c r="J44" s="87"/>
      <c r="K44" s="87"/>
      <c r="L44" s="87"/>
    </row>
    <row r="45" spans="2:12" ht="15.95" customHeight="1" x14ac:dyDescent="0.25">
      <c r="B45" s="100" t="str">
        <f>[1]INFO_pagat!B45</f>
        <v>Emer_Mbimer_36</v>
      </c>
      <c r="C45" s="101" t="str">
        <f>[1]INFO_pagat!C45</f>
        <v>në organikë</v>
      </c>
      <c r="D45" s="102">
        <f>[1]INFO_pagat!D45</f>
        <v>278103787</v>
      </c>
      <c r="E45" s="103" t="str">
        <f>[1]INFO_pagat!E45</f>
        <v>BANKA UNION sh.a.</v>
      </c>
      <c r="F45" s="141">
        <f>[1]INFO_pagat!F45</f>
        <v>55899</v>
      </c>
      <c r="H45" s="87"/>
      <c r="I45" s="87"/>
      <c r="J45" s="87"/>
      <c r="K45" s="87"/>
      <c r="L45" s="87"/>
    </row>
    <row r="46" spans="2:12" ht="15.95" customHeight="1" x14ac:dyDescent="0.25">
      <c r="B46" s="100" t="str">
        <f>[1]INFO_pagat!B46</f>
        <v>Emer_Mbimer_37</v>
      </c>
      <c r="C46" s="101" t="str">
        <f>[1]INFO_pagat!C46</f>
        <v>në organikë</v>
      </c>
      <c r="D46" s="102">
        <f>[1]INFO_pagat!D46</f>
        <v>877191970</v>
      </c>
      <c r="E46" s="103" t="str">
        <f>[1]INFO_pagat!E46</f>
        <v>BANKA AMERIKANE E INVESTIMEVE sh.a.</v>
      </c>
      <c r="F46" s="141">
        <f>[1]INFO_pagat!F46</f>
        <v>195699</v>
      </c>
      <c r="H46" s="87"/>
      <c r="I46" s="87"/>
      <c r="J46" s="87"/>
      <c r="K46" s="87"/>
      <c r="L46" s="87"/>
    </row>
    <row r="47" spans="2:12" ht="15.95" customHeight="1" x14ac:dyDescent="0.25">
      <c r="B47" s="100" t="str">
        <f>[1]INFO_pagat!B47</f>
        <v>Emer_Mbimer_38</v>
      </c>
      <c r="C47" s="101" t="str">
        <f>[1]INFO_pagat!C47</f>
        <v>në organikë</v>
      </c>
      <c r="D47" s="102">
        <f>[1]INFO_pagat!D47</f>
        <v>844673531</v>
      </c>
      <c r="E47" s="103" t="str">
        <f>[1]INFO_pagat!E47</f>
        <v>BANKA CREDINS sh.a.</v>
      </c>
      <c r="F47" s="141">
        <f>[1]INFO_pagat!F47</f>
        <v>196760</v>
      </c>
      <c r="H47" s="87"/>
      <c r="I47" s="87"/>
      <c r="J47" s="87"/>
      <c r="K47" s="87"/>
      <c r="L47" s="87"/>
    </row>
    <row r="48" spans="2:12" ht="15.95" customHeight="1" x14ac:dyDescent="0.25">
      <c r="B48" s="100" t="str">
        <f>[1]INFO_pagat!B48</f>
        <v>Emer_Mbimer_39</v>
      </c>
      <c r="C48" s="101" t="str">
        <f>[1]INFO_pagat!C48</f>
        <v>në organikë</v>
      </c>
      <c r="D48" s="102">
        <f>[1]INFO_pagat!D48</f>
        <v>161847394</v>
      </c>
      <c r="E48" s="103" t="str">
        <f>[1]INFO_pagat!E48</f>
        <v>BANKA E BASHKUAR E SHQIPËRISË sh.a.</v>
      </c>
      <c r="F48" s="141">
        <f>[1]INFO_pagat!F48</f>
        <v>197822</v>
      </c>
      <c r="H48" s="87"/>
      <c r="I48" s="87"/>
      <c r="J48" s="87"/>
      <c r="K48" s="87"/>
      <c r="L48" s="87"/>
    </row>
    <row r="49" spans="2:12" ht="15.95" customHeight="1" x14ac:dyDescent="0.25">
      <c r="B49" s="100" t="str">
        <f>[1]INFO_pagat!B49</f>
        <v>Emer_Mbimer_40</v>
      </c>
      <c r="C49" s="101" t="str">
        <f>[1]INFO_pagat!C49</f>
        <v>në organikë</v>
      </c>
      <c r="D49" s="102">
        <f>[1]INFO_pagat!D49</f>
        <v>353369491</v>
      </c>
      <c r="E49" s="103" t="str">
        <f>[1]INFO_pagat!E49</f>
        <v>BANKA E PARË E INVESTIMEVE ALBANIA sh.a.</v>
      </c>
      <c r="F49" s="141">
        <f>[1]INFO_pagat!F49</f>
        <v>198884</v>
      </c>
      <c r="H49" s="87"/>
      <c r="I49" s="87"/>
      <c r="J49" s="87"/>
      <c r="K49" s="87"/>
      <c r="L49" s="87"/>
    </row>
    <row r="50" spans="2:12" ht="15.95" customHeight="1" x14ac:dyDescent="0.25">
      <c r="B50" s="100" t="str">
        <f>[1]INFO_pagat!B50</f>
        <v>Emer_Mbimer_41</v>
      </c>
      <c r="C50" s="101" t="str">
        <f>[1]INFO_pagat!C50</f>
        <v>në organikë</v>
      </c>
      <c r="D50" s="102">
        <f>[1]INFO_pagat!D50</f>
        <v>163970971</v>
      </c>
      <c r="E50" s="103" t="str">
        <f>[1]INFO_pagat!E50</f>
        <v>BANKA PROCREDIT sh.a.</v>
      </c>
      <c r="F50" s="141">
        <f>[1]INFO_pagat!F50</f>
        <v>199945</v>
      </c>
      <c r="H50" s="87"/>
      <c r="I50" s="87"/>
      <c r="J50" s="87"/>
      <c r="K50" s="87"/>
      <c r="L50" s="87"/>
    </row>
    <row r="51" spans="2:12" ht="15.95" customHeight="1" x14ac:dyDescent="0.25">
      <c r="B51" s="100" t="str">
        <f>[1]INFO_pagat!B51</f>
        <v>Emer_Mbimer_42</v>
      </c>
      <c r="C51" s="101" t="str">
        <f>[1]INFO_pagat!C51</f>
        <v>në organikë</v>
      </c>
      <c r="D51" s="102">
        <f>[1]INFO_pagat!D51</f>
        <v>438245007</v>
      </c>
      <c r="E51" s="103" t="str">
        <f>[1]INFO_pagat!E51</f>
        <v>BANKA RAIFFEISEN sh.a.</v>
      </c>
      <c r="F51" s="141">
        <f>[1]INFO_pagat!F51</f>
        <v>186965</v>
      </c>
      <c r="H51" s="87"/>
      <c r="I51" s="87"/>
      <c r="J51" s="87"/>
      <c r="K51" s="87"/>
      <c r="L51" s="87"/>
    </row>
    <row r="52" spans="2:12" ht="15.95" customHeight="1" x14ac:dyDescent="0.25">
      <c r="B52" s="100" t="str">
        <f>[1]INFO_pagat!B52</f>
        <v>Emer_Mbimer_43</v>
      </c>
      <c r="C52" s="101" t="str">
        <f>[1]INFO_pagat!C52</f>
        <v>në organikë</v>
      </c>
      <c r="D52" s="102">
        <f>[1]INFO_pagat!D52</f>
        <v>565843048</v>
      </c>
      <c r="E52" s="103" t="str">
        <f>[1]INFO_pagat!E52</f>
        <v>BANKA TIRANA sh.a.</v>
      </c>
      <c r="F52" s="141">
        <f>[1]INFO_pagat!F52</f>
        <v>187946</v>
      </c>
      <c r="H52" s="87"/>
      <c r="I52" s="87"/>
      <c r="J52" s="87"/>
      <c r="K52" s="87"/>
      <c r="L52" s="87"/>
    </row>
    <row r="53" spans="2:12" ht="15.95" customHeight="1" x14ac:dyDescent="0.25">
      <c r="B53" s="100" t="str">
        <f>[1]INFO_pagat!B53</f>
        <v>Emer_Mbimer_44</v>
      </c>
      <c r="C53" s="101" t="str">
        <f>[1]INFO_pagat!C53</f>
        <v>në organikë</v>
      </c>
      <c r="D53" s="102">
        <f>[1]INFO_pagat!D53</f>
        <v>394756042</v>
      </c>
      <c r="E53" s="103" t="str">
        <f>[1]INFO_pagat!E53</f>
        <v>BANKA UNION sh.a.</v>
      </c>
      <c r="F53" s="141">
        <f>[1]INFO_pagat!F53</f>
        <v>188926</v>
      </c>
      <c r="H53" s="87"/>
      <c r="I53" s="87"/>
      <c r="J53" s="87"/>
      <c r="K53" s="87"/>
      <c r="L53" s="87"/>
    </row>
    <row r="54" spans="2:12" ht="15.95" customHeight="1" x14ac:dyDescent="0.25">
      <c r="B54" s="100" t="str">
        <f>[1]INFO_pagat!B54</f>
        <v>Emer_Mbimer_45</v>
      </c>
      <c r="C54" s="101" t="str">
        <f>[1]INFO_pagat!C54</f>
        <v>në organikë</v>
      </c>
      <c r="D54" s="102">
        <f>[1]INFO_pagat!D54</f>
        <v>590653556</v>
      </c>
      <c r="E54" s="103" t="str">
        <f>[1]INFO_pagat!E54</f>
        <v>BANKA AMERIKANE E INVESTIMEVE sh.a.</v>
      </c>
      <c r="F54" s="141">
        <f>[1]INFO_pagat!F54</f>
        <v>189907</v>
      </c>
      <c r="H54" s="87"/>
      <c r="I54" s="87"/>
      <c r="J54" s="87"/>
      <c r="K54" s="87"/>
      <c r="L54" s="87"/>
    </row>
    <row r="55" spans="2:12" ht="15.95" customHeight="1" x14ac:dyDescent="0.25">
      <c r="B55" s="100" t="str">
        <f>[1]INFO_pagat!B55</f>
        <v>Emer_Mbimer_46</v>
      </c>
      <c r="C55" s="101" t="str">
        <f>[1]INFO_pagat!C55</f>
        <v>në organikë</v>
      </c>
      <c r="D55" s="102">
        <f>[1]INFO_pagat!D55</f>
        <v>622037866</v>
      </c>
      <c r="E55" s="103" t="str">
        <f>[1]INFO_pagat!E55</f>
        <v>BANKA CREDINS sh.a.</v>
      </c>
      <c r="F55" s="141">
        <f>[1]INFO_pagat!F55</f>
        <v>190887</v>
      </c>
      <c r="H55" s="87"/>
      <c r="I55" s="87"/>
      <c r="J55" s="87"/>
      <c r="K55" s="87"/>
      <c r="L55" s="87"/>
    </row>
    <row r="56" spans="2:12" ht="15.95" customHeight="1" x14ac:dyDescent="0.25">
      <c r="B56" s="100" t="str">
        <f>[1]INFO_pagat!B56</f>
        <v>Emer_Mbimer_47</v>
      </c>
      <c r="C56" s="101" t="str">
        <f>[1]INFO_pagat!C56</f>
        <v>në organikë</v>
      </c>
      <c r="D56" s="102">
        <f>[1]INFO_pagat!D56</f>
        <v>900167366</v>
      </c>
      <c r="E56" s="103" t="str">
        <f>[1]INFO_pagat!E56</f>
        <v>BANKA E BASHKUAR E SHQIPËRISË sh.a.</v>
      </c>
      <c r="F56" s="141">
        <f>[1]INFO_pagat!F56</f>
        <v>192194</v>
      </c>
      <c r="H56" s="87"/>
      <c r="I56" s="87"/>
      <c r="J56" s="87"/>
      <c r="K56" s="87"/>
      <c r="L56" s="87"/>
    </row>
    <row r="57" spans="2:12" ht="15.95" customHeight="1" x14ac:dyDescent="0.25">
      <c r="B57" s="100" t="str">
        <f>[1]INFO_pagat!B57</f>
        <v>Emer_Mbimer_48</v>
      </c>
      <c r="C57" s="101" t="str">
        <f>[1]INFO_pagat!C57</f>
        <v>në organikë</v>
      </c>
      <c r="D57" s="102">
        <f>[1]INFO_pagat!D57</f>
        <v>596728029</v>
      </c>
      <c r="E57" s="103" t="str">
        <f>[1]INFO_pagat!E57</f>
        <v>BANKA E PARË E INVESTIMEVE ALBANIA sh.a.</v>
      </c>
      <c r="F57" s="141">
        <f>[1]INFO_pagat!F57</f>
        <v>193502</v>
      </c>
      <c r="H57" s="87"/>
      <c r="I57" s="87"/>
      <c r="J57" s="87"/>
      <c r="K57" s="87"/>
      <c r="L57" s="87"/>
    </row>
    <row r="58" spans="2:12" ht="15.95" customHeight="1" x14ac:dyDescent="0.25">
      <c r="B58" s="100" t="str">
        <f>[1]INFO_pagat!B58</f>
        <v>Emer_Mbimer_49</v>
      </c>
      <c r="C58" s="101" t="str">
        <f>[1]INFO_pagat!C58</f>
        <v>në organikë</v>
      </c>
      <c r="D58" s="102">
        <f>[1]INFO_pagat!D58</f>
        <v>191988103</v>
      </c>
      <c r="E58" s="103" t="str">
        <f>[1]INFO_pagat!E58</f>
        <v>BANKA INTESA SANPAOLO ALBANIA sh.a.</v>
      </c>
      <c r="F58" s="141">
        <f>[1]INFO_pagat!F58</f>
        <v>194809</v>
      </c>
      <c r="H58" s="87"/>
      <c r="I58" s="87"/>
      <c r="J58" s="87"/>
      <c r="K58" s="87"/>
      <c r="L58" s="87"/>
    </row>
    <row r="59" spans="2:12" ht="15.95" customHeight="1" x14ac:dyDescent="0.25">
      <c r="B59" s="100" t="str">
        <f>[1]INFO_pagat!B59</f>
        <v>Emer_Mbimer_50</v>
      </c>
      <c r="C59" s="101" t="str">
        <f>[1]INFO_pagat!C59</f>
        <v>në organikë</v>
      </c>
      <c r="D59" s="102">
        <f>[1]INFO_pagat!D59</f>
        <v>445147453</v>
      </c>
      <c r="E59" s="103" t="str">
        <f>[1]INFO_pagat!E59</f>
        <v>BANKA KOMBËTARE TREGTARE sh.a.</v>
      </c>
      <c r="F59" s="141">
        <f>[1]INFO_pagat!F59</f>
        <v>196116</v>
      </c>
      <c r="H59" s="87"/>
      <c r="I59" s="87"/>
      <c r="J59" s="87"/>
      <c r="K59" s="87"/>
      <c r="L59" s="87"/>
    </row>
    <row r="60" spans="2:12" ht="15.95" customHeight="1" x14ac:dyDescent="0.25">
      <c r="B60" s="100" t="str">
        <f>[1]INFO_pagat!B60</f>
        <v>Emer_Mbimer_51</v>
      </c>
      <c r="C60" s="101" t="str">
        <f>[1]INFO_pagat!C60</f>
        <v>në organikë</v>
      </c>
      <c r="D60" s="102">
        <f>[1]INFO_pagat!D60</f>
        <v>226023380</v>
      </c>
      <c r="E60" s="103" t="str">
        <f>[1]INFO_pagat!E60</f>
        <v>BANKA OTP ALBANIA sh.a.</v>
      </c>
      <c r="F60" s="141">
        <f>[1]INFO_pagat!F60</f>
        <v>187483</v>
      </c>
      <c r="H60" s="87"/>
      <c r="I60" s="87"/>
      <c r="J60" s="87"/>
      <c r="K60" s="87"/>
      <c r="L60" s="87"/>
    </row>
    <row r="61" spans="2:12" ht="15.95" customHeight="1" x14ac:dyDescent="0.25">
      <c r="B61" s="100" t="str">
        <f>[1]INFO_pagat!B61</f>
        <v>Emer_Mbimer_52</v>
      </c>
      <c r="C61" s="101" t="str">
        <f>[1]INFO_pagat!C61</f>
        <v>në organikë</v>
      </c>
      <c r="D61" s="102">
        <f>[1]INFO_pagat!D61</f>
        <v>317189266</v>
      </c>
      <c r="E61" s="103" t="str">
        <f>[1]INFO_pagat!E61</f>
        <v>BANKA PROCREDIT sh.a.</v>
      </c>
      <c r="F61" s="141">
        <f>[1]INFO_pagat!F61</f>
        <v>188719</v>
      </c>
      <c r="H61" s="87"/>
      <c r="I61" s="87"/>
      <c r="J61" s="87"/>
      <c r="K61" s="87"/>
      <c r="L61" s="87"/>
    </row>
    <row r="62" spans="2:12" ht="15.95" customHeight="1" x14ac:dyDescent="0.25">
      <c r="B62" s="100" t="str">
        <f>[1]INFO_pagat!B62</f>
        <v>Emer_Mbimer_53</v>
      </c>
      <c r="C62" s="101" t="str">
        <f>[1]INFO_pagat!C62</f>
        <v>në organikë</v>
      </c>
      <c r="D62" s="102">
        <f>[1]INFO_pagat!D62</f>
        <v>437530928</v>
      </c>
      <c r="E62" s="103" t="str">
        <f>[1]INFO_pagat!E62</f>
        <v>BANKA RAIFFEISEN sh.a.</v>
      </c>
      <c r="F62" s="141">
        <f>[1]INFO_pagat!F62</f>
        <v>189954</v>
      </c>
      <c r="H62" s="87"/>
      <c r="I62" s="87"/>
      <c r="J62" s="87"/>
      <c r="K62" s="87"/>
      <c r="L62" s="87"/>
    </row>
    <row r="63" spans="2:12" ht="15.95" customHeight="1" x14ac:dyDescent="0.25">
      <c r="B63" s="100" t="str">
        <f>[1]INFO_pagat!B63</f>
        <v>Emer_Mbimer_54</v>
      </c>
      <c r="C63" s="101" t="str">
        <f>[1]INFO_pagat!C63</f>
        <v>në organikë</v>
      </c>
      <c r="D63" s="102">
        <f>[1]INFO_pagat!D63</f>
        <v>354870781</v>
      </c>
      <c r="E63" s="103" t="str">
        <f>[1]INFO_pagat!E63</f>
        <v>BANKA TIRANA sh.a.</v>
      </c>
      <c r="F63" s="141">
        <f>[1]INFO_pagat!F63</f>
        <v>191188</v>
      </c>
      <c r="H63" s="87"/>
      <c r="I63" s="87"/>
      <c r="J63" s="87"/>
      <c r="K63" s="87"/>
      <c r="L63" s="87"/>
    </row>
    <row r="64" spans="2:12" ht="15.95" customHeight="1" x14ac:dyDescent="0.25">
      <c r="B64" s="100" t="str">
        <f>[1]INFO_pagat!B64</f>
        <v>Emer_Mbimer_55</v>
      </c>
      <c r="C64" s="101" t="str">
        <f>[1]INFO_pagat!C64</f>
        <v>në organikë</v>
      </c>
      <c r="D64" s="102">
        <f>[1]INFO_pagat!D64</f>
        <v>791668855</v>
      </c>
      <c r="E64" s="103" t="str">
        <f>[1]INFO_pagat!E64</f>
        <v>BANKA UNION sh.a.</v>
      </c>
      <c r="F64" s="141">
        <f>[1]INFO_pagat!F64</f>
        <v>192423</v>
      </c>
      <c r="H64" s="87"/>
      <c r="I64" s="87"/>
      <c r="J64" s="87"/>
      <c r="K64" s="87"/>
      <c r="L64" s="87"/>
    </row>
    <row r="65" spans="2:12" ht="15.95" customHeight="1" x14ac:dyDescent="0.25">
      <c r="B65" s="100" t="str">
        <f>[1]INFO_pagat!B65</f>
        <v>Emer_Mbimer_56</v>
      </c>
      <c r="C65" s="101" t="str">
        <f>[1]INFO_pagat!C65</f>
        <v>në organikë</v>
      </c>
      <c r="D65" s="102">
        <f>[1]INFO_pagat!D65</f>
        <v>671170836</v>
      </c>
      <c r="E65" s="103" t="str">
        <f>[1]INFO_pagat!E65</f>
        <v>BANKA AMERIKANE E INVESTIMEVE sh.a.</v>
      </c>
      <c r="F65" s="141">
        <f>[1]INFO_pagat!F65</f>
        <v>193658</v>
      </c>
      <c r="H65" s="87"/>
      <c r="I65" s="87"/>
      <c r="J65" s="87"/>
      <c r="K65" s="87"/>
      <c r="L65" s="87"/>
    </row>
    <row r="66" spans="2:12" ht="15.95" customHeight="1" x14ac:dyDescent="0.25">
      <c r="B66" s="100" t="str">
        <f>[1]INFO_pagat!B66</f>
        <v>Emer_Mbimer_57</v>
      </c>
      <c r="C66" s="101" t="str">
        <f>[1]INFO_pagat!C66</f>
        <v>në organikë</v>
      </c>
      <c r="D66" s="102">
        <f>[1]INFO_pagat!D66</f>
        <v>239800331</v>
      </c>
      <c r="E66" s="103" t="str">
        <f>[1]INFO_pagat!E66</f>
        <v>BANKA CREDINS sh.a.</v>
      </c>
      <c r="F66" s="141">
        <f>[1]INFO_pagat!F66</f>
        <v>195201</v>
      </c>
      <c r="H66" s="87"/>
      <c r="I66" s="87"/>
      <c r="J66" s="87"/>
      <c r="K66" s="87"/>
      <c r="L66" s="87"/>
    </row>
    <row r="67" spans="2:12" ht="15.95" customHeight="1" x14ac:dyDescent="0.25">
      <c r="B67" s="100" t="str">
        <f>[1]INFO_pagat!B67</f>
        <v>Emer_Mbimer_58</v>
      </c>
      <c r="C67" s="101" t="str">
        <f>[1]INFO_pagat!C67</f>
        <v>në organikë</v>
      </c>
      <c r="D67" s="102">
        <f>[1]INFO_pagat!D67</f>
        <v>622088548</v>
      </c>
      <c r="E67" s="103" t="str">
        <f>[1]INFO_pagat!E67</f>
        <v>BANKA E BASHKUAR E SHQIPËRISË sh.a.</v>
      </c>
      <c r="F67" s="141">
        <f>[1]INFO_pagat!F67</f>
        <v>196745</v>
      </c>
      <c r="H67" s="87"/>
      <c r="I67" s="87"/>
      <c r="J67" s="87"/>
      <c r="K67" s="87"/>
      <c r="L67" s="87"/>
    </row>
    <row r="68" spans="2:12" ht="15.95" customHeight="1" x14ac:dyDescent="0.25">
      <c r="B68" s="100" t="str">
        <f>[1]INFO_pagat!B68</f>
        <v>Emer_Mbimer_59</v>
      </c>
      <c r="C68" s="101" t="str">
        <f>[1]INFO_pagat!C68</f>
        <v>në organikë</v>
      </c>
      <c r="D68" s="102">
        <f>[1]INFO_pagat!D68</f>
        <v>540210304</v>
      </c>
      <c r="E68" s="103" t="str">
        <f>[1]INFO_pagat!E68</f>
        <v>BANKA E PARË E INVESTIMEVE ALBANIA sh.a.</v>
      </c>
      <c r="F68" s="141">
        <f>[1]INFO_pagat!F68</f>
        <v>198289</v>
      </c>
      <c r="H68" s="87"/>
      <c r="I68" s="87"/>
      <c r="J68" s="87"/>
      <c r="K68" s="87"/>
      <c r="L68" s="87"/>
    </row>
    <row r="69" spans="2:12" ht="15.95" customHeight="1" x14ac:dyDescent="0.25">
      <c r="B69" s="100" t="str">
        <f>[1]INFO_pagat!B69</f>
        <v>Emer_Mbimer_60</v>
      </c>
      <c r="C69" s="101" t="str">
        <f>[1]INFO_pagat!C69</f>
        <v>në organikë</v>
      </c>
      <c r="D69" s="102">
        <f>[1]INFO_pagat!D69</f>
        <v>121293087</v>
      </c>
      <c r="E69" s="103" t="str">
        <f>[1]INFO_pagat!E69</f>
        <v>BANKA INTESA SANPAOLO ALBANIA sh.a.</v>
      </c>
      <c r="F69" s="141">
        <f>[1]INFO_pagat!F69</f>
        <v>199833</v>
      </c>
      <c r="H69" s="87"/>
      <c r="I69" s="87"/>
      <c r="J69" s="87"/>
      <c r="K69" s="87"/>
      <c r="L69" s="87"/>
    </row>
    <row r="70" spans="2:12" ht="15.95" customHeight="1" x14ac:dyDescent="0.25">
      <c r="B70" s="100" t="str">
        <f>[1]INFO_pagat!B70</f>
        <v>Emer_Mbimer_61</v>
      </c>
      <c r="C70" s="101" t="str">
        <f>[1]INFO_pagat!C70</f>
        <v>në organikë</v>
      </c>
      <c r="D70" s="102">
        <f>[1]INFO_pagat!D70</f>
        <v>429136476</v>
      </c>
      <c r="E70" s="103" t="str">
        <f>[1]INFO_pagat!E70</f>
        <v>BANKA KOMBËTARE TREGTARE sh.a.</v>
      </c>
      <c r="F70" s="141">
        <f>[1]INFO_pagat!F70</f>
        <v>201376</v>
      </c>
      <c r="H70" s="87"/>
      <c r="I70" s="87"/>
      <c r="J70" s="87"/>
      <c r="K70" s="87"/>
      <c r="L70" s="87"/>
    </row>
    <row r="71" spans="2:12" ht="15.95" customHeight="1" x14ac:dyDescent="0.25">
      <c r="B71" s="100" t="str">
        <f>[1]INFO_pagat!B71</f>
        <v>Emer_Mbimer_62</v>
      </c>
      <c r="C71" s="101" t="str">
        <f>[1]INFO_pagat!C71</f>
        <v>në organikë</v>
      </c>
      <c r="D71" s="102">
        <f>[1]INFO_pagat!D71</f>
        <v>768749641</v>
      </c>
      <c r="E71" s="103" t="str">
        <f>[1]INFO_pagat!E71</f>
        <v>BANKA OTP ALBANIA sh.a.</v>
      </c>
      <c r="F71" s="141">
        <f>[1]INFO_pagat!F71</f>
        <v>180330</v>
      </c>
      <c r="H71" s="87"/>
      <c r="I71" s="87"/>
      <c r="J71" s="87"/>
      <c r="K71" s="87"/>
      <c r="L71" s="87"/>
    </row>
    <row r="72" spans="2:12" ht="15.95" customHeight="1" x14ac:dyDescent="0.25">
      <c r="B72" s="100" t="str">
        <f>[1]INFO_pagat!B72</f>
        <v>Emer_Mbimer_63</v>
      </c>
      <c r="C72" s="101" t="str">
        <f>[1]INFO_pagat!C72</f>
        <v>në organikë</v>
      </c>
      <c r="D72" s="102">
        <f>[1]INFO_pagat!D72</f>
        <v>379561303</v>
      </c>
      <c r="E72" s="103" t="str">
        <f>[1]INFO_pagat!E72</f>
        <v>BANKA PROCREDIT sh.a.</v>
      </c>
      <c r="F72" s="141">
        <f>[1]INFO_pagat!F72</f>
        <v>181685</v>
      </c>
      <c r="H72" s="87"/>
      <c r="I72" s="87"/>
      <c r="J72" s="87"/>
      <c r="K72" s="87"/>
      <c r="L72" s="87"/>
    </row>
    <row r="73" spans="2:12" ht="15.95" customHeight="1" x14ac:dyDescent="0.25">
      <c r="B73" s="100" t="str">
        <f>[1]INFO_pagat!B73</f>
        <v>Emer_Mbimer_64</v>
      </c>
      <c r="C73" s="101" t="str">
        <f>[1]INFO_pagat!C73</f>
        <v>në organikë</v>
      </c>
      <c r="D73" s="102">
        <f>[1]INFO_pagat!D73</f>
        <v>626786150</v>
      </c>
      <c r="E73" s="103" t="str">
        <f>[1]INFO_pagat!E73</f>
        <v>BANKA RAIFFEISEN sh.a.</v>
      </c>
      <c r="F73" s="141">
        <f>[1]INFO_pagat!F73</f>
        <v>183041</v>
      </c>
      <c r="H73" s="87"/>
      <c r="I73" s="87"/>
      <c r="J73" s="87"/>
      <c r="K73" s="87"/>
      <c r="L73" s="87"/>
    </row>
    <row r="74" spans="2:12" ht="15.95" customHeight="1" x14ac:dyDescent="0.25">
      <c r="B74" s="100" t="str">
        <f>[1]INFO_pagat!B74</f>
        <v>Emer_Mbimer_65</v>
      </c>
      <c r="C74" s="101" t="str">
        <f>[1]INFO_pagat!C74</f>
        <v>në organikë</v>
      </c>
      <c r="D74" s="102">
        <f>[1]INFO_pagat!D74</f>
        <v>506443680</v>
      </c>
      <c r="E74" s="103" t="str">
        <f>[1]INFO_pagat!E74</f>
        <v>BANKA TIRANA sh.a.</v>
      </c>
      <c r="F74" s="141">
        <f>[1]INFO_pagat!F74</f>
        <v>184396</v>
      </c>
      <c r="H74" s="87"/>
      <c r="I74" s="87"/>
      <c r="J74" s="87"/>
      <c r="K74" s="87"/>
      <c r="L74" s="87"/>
    </row>
    <row r="75" spans="2:12" ht="15.95" customHeight="1" x14ac:dyDescent="0.25">
      <c r="B75" s="100" t="str">
        <f>[1]INFO_pagat!B75</f>
        <v>Emer_Mbimer_66</v>
      </c>
      <c r="C75" s="101" t="str">
        <f>[1]INFO_pagat!C75</f>
        <v>në organikë</v>
      </c>
      <c r="D75" s="102">
        <f>[1]INFO_pagat!D75</f>
        <v>304266564</v>
      </c>
      <c r="E75" s="103" t="str">
        <f>[1]INFO_pagat!E75</f>
        <v>BANKA UNION sh.a.</v>
      </c>
      <c r="F75" s="141">
        <f>[1]INFO_pagat!F75</f>
        <v>185752</v>
      </c>
      <c r="H75" s="87"/>
      <c r="I75" s="87"/>
      <c r="J75" s="87"/>
      <c r="K75" s="87"/>
      <c r="L75" s="87"/>
    </row>
    <row r="76" spans="2:12" ht="15.95" customHeight="1" x14ac:dyDescent="0.25">
      <c r="B76" s="100" t="str">
        <f>[1]INFO_pagat!B76</f>
        <v>Emer_Mbimer_67</v>
      </c>
      <c r="C76" s="101" t="str">
        <f>[1]INFO_pagat!C76</f>
        <v>në organikë</v>
      </c>
      <c r="D76" s="102">
        <f>[1]INFO_pagat!D76</f>
        <v>134945895</v>
      </c>
      <c r="E76" s="103" t="str">
        <f>[1]INFO_pagat!E76</f>
        <v>BANKA AMERIKANE E INVESTIMEVE sh.a.</v>
      </c>
      <c r="F76" s="141">
        <f>[1]INFO_pagat!F76</f>
        <v>211156</v>
      </c>
      <c r="H76" s="87"/>
      <c r="I76" s="87"/>
      <c r="J76" s="87"/>
      <c r="K76" s="87"/>
      <c r="L76" s="87"/>
    </row>
    <row r="77" spans="2:12" ht="15.95" customHeight="1" x14ac:dyDescent="0.25">
      <c r="B77" s="100" t="str">
        <f>[1]INFO_pagat!B77</f>
        <v>Emer_Mbimer_68</v>
      </c>
      <c r="C77" s="101" t="str">
        <f>[1]INFO_pagat!C77</f>
        <v>në organikë</v>
      </c>
      <c r="D77" s="102">
        <f>[1]INFO_pagat!D77</f>
        <v>232252388</v>
      </c>
      <c r="E77" s="103" t="str">
        <f>[1]INFO_pagat!E77</f>
        <v>BANKA CREDINS sh.a.</v>
      </c>
      <c r="F77" s="141">
        <f>[1]INFO_pagat!F77</f>
        <v>161505</v>
      </c>
      <c r="H77" s="87"/>
      <c r="I77" s="87"/>
      <c r="J77" s="87"/>
      <c r="K77" s="87"/>
      <c r="L77" s="87"/>
    </row>
    <row r="78" spans="2:12" ht="15.95" customHeight="1" x14ac:dyDescent="0.25">
      <c r="B78" s="100" t="str">
        <f>[1]INFO_pagat!B78</f>
        <v>Emer_Mbimer_69</v>
      </c>
      <c r="C78" s="101" t="str">
        <f>[1]INFO_pagat!C78</f>
        <v>në organikë</v>
      </c>
      <c r="D78" s="102">
        <f>[1]INFO_pagat!D78</f>
        <v>359464468</v>
      </c>
      <c r="E78" s="103" t="str">
        <f>[1]INFO_pagat!E78</f>
        <v>BANKA E BASHKUAR E SHQIPËRISË sh.a.</v>
      </c>
      <c r="F78" s="141">
        <f>[1]INFO_pagat!F78</f>
        <v>132760</v>
      </c>
      <c r="H78" s="87"/>
      <c r="I78" s="87"/>
      <c r="J78" s="87"/>
      <c r="K78" s="87"/>
      <c r="L78" s="87"/>
    </row>
    <row r="79" spans="2:12" ht="15.95" customHeight="1" x14ac:dyDescent="0.25">
      <c r="B79" s="100" t="str">
        <f>[1]INFO_pagat!B79</f>
        <v>Emer_Mbimer_70</v>
      </c>
      <c r="C79" s="101" t="str">
        <f>[1]INFO_pagat!C79</f>
        <v>në organikë</v>
      </c>
      <c r="D79" s="102">
        <f>[1]INFO_pagat!D79</f>
        <v>965022395</v>
      </c>
      <c r="E79" s="103" t="str">
        <f>[1]INFO_pagat!E79</f>
        <v>BANKA E PARË E INVESTIMEVE ALBANIA sh.a.</v>
      </c>
      <c r="F79" s="141">
        <f>[1]INFO_pagat!F79</f>
        <v>72530</v>
      </c>
      <c r="H79" s="87"/>
      <c r="I79" s="87"/>
      <c r="J79" s="87"/>
      <c r="K79" s="87"/>
      <c r="L79" s="87"/>
    </row>
    <row r="80" spans="2:12" ht="15.95" customHeight="1" x14ac:dyDescent="0.25">
      <c r="B80" s="100" t="str">
        <f>[1]INFO_pagat!B80</f>
        <v>Emer_Mbimer_71</v>
      </c>
      <c r="C80" s="101" t="str">
        <f>[1]INFO_pagat!C80</f>
        <v>në organikë</v>
      </c>
      <c r="D80" s="102">
        <f>[1]INFO_pagat!D80</f>
        <v>217976478</v>
      </c>
      <c r="E80" s="103" t="str">
        <f>[1]INFO_pagat!E80</f>
        <v>BANKA INTESA SANPAOLO ALBANIA sh.a.</v>
      </c>
      <c r="F80" s="141">
        <f>[1]INFO_pagat!F80</f>
        <v>72939</v>
      </c>
      <c r="H80" s="87"/>
      <c r="I80" s="87"/>
      <c r="J80" s="87"/>
      <c r="K80" s="87"/>
      <c r="L80" s="87"/>
    </row>
    <row r="81" spans="2:12" ht="15.95" customHeight="1" x14ac:dyDescent="0.25">
      <c r="B81" s="100" t="str">
        <f>[1]INFO_pagat!B81</f>
        <v>Emer_Mbimer_72</v>
      </c>
      <c r="C81" s="101" t="str">
        <f>[1]INFO_pagat!C81</f>
        <v>në organikë</v>
      </c>
      <c r="D81" s="102">
        <f>[1]INFO_pagat!D81</f>
        <v>376277683</v>
      </c>
      <c r="E81" s="103" t="str">
        <f>[1]INFO_pagat!E81</f>
        <v>BANKA KOMBËTARE TREGTARE sh.a.</v>
      </c>
      <c r="F81" s="141">
        <f>[1]INFO_pagat!F81</f>
        <v>73347</v>
      </c>
      <c r="H81" s="87"/>
      <c r="I81" s="87"/>
      <c r="J81" s="87"/>
      <c r="K81" s="87"/>
      <c r="L81" s="87"/>
    </row>
    <row r="82" spans="2:12" ht="15.95" customHeight="1" x14ac:dyDescent="0.25">
      <c r="B82" s="100" t="str">
        <f>[1]INFO_pagat!B82</f>
        <v>Emer_Mbimer_73</v>
      </c>
      <c r="C82" s="101" t="str">
        <f>[1]INFO_pagat!C82</f>
        <v>në organikë</v>
      </c>
      <c r="D82" s="102">
        <f>[1]INFO_pagat!D82</f>
        <v>239368361</v>
      </c>
      <c r="E82" s="103" t="str">
        <f>[1]INFO_pagat!E82</f>
        <v>BANKA OTP ALBANIA sh.a.</v>
      </c>
      <c r="F82" s="141">
        <f>[1]INFO_pagat!F82</f>
        <v>73757</v>
      </c>
      <c r="H82" s="87"/>
      <c r="I82" s="87"/>
      <c r="J82" s="87"/>
      <c r="K82" s="87"/>
      <c r="L82" s="87"/>
    </row>
    <row r="83" spans="2:12" ht="15.95" customHeight="1" x14ac:dyDescent="0.25">
      <c r="B83" s="100" t="str">
        <f>[1]INFO_pagat!B83</f>
        <v>Emer_Mbimer_74</v>
      </c>
      <c r="C83" s="101" t="str">
        <f>[1]INFO_pagat!C83</f>
        <v>në organikë</v>
      </c>
      <c r="D83" s="102">
        <f>[1]INFO_pagat!D83</f>
        <v>769312475</v>
      </c>
      <c r="E83" s="103" t="str">
        <f>[1]INFO_pagat!E83</f>
        <v>BANKA PROCREDIT sh.a.</v>
      </c>
      <c r="F83" s="141">
        <f>[1]INFO_pagat!F83</f>
        <v>74166</v>
      </c>
      <c r="H83" s="87"/>
      <c r="I83" s="87"/>
      <c r="J83" s="87"/>
      <c r="K83" s="87"/>
      <c r="L83" s="87"/>
    </row>
    <row r="84" spans="2:12" ht="15.95" customHeight="1" x14ac:dyDescent="0.25">
      <c r="B84" s="100" t="str">
        <f>[1]INFO_pagat!B84</f>
        <v>Emer_Mbimer_75</v>
      </c>
      <c r="C84" s="101" t="str">
        <f>[1]INFO_pagat!C84</f>
        <v>në organikë</v>
      </c>
      <c r="D84" s="102">
        <f>[1]INFO_pagat!D84</f>
        <v>524785105</v>
      </c>
      <c r="E84" s="103" t="str">
        <f>[1]INFO_pagat!E84</f>
        <v>BANKA RAIFFEISEN sh.a.</v>
      </c>
      <c r="F84" s="141">
        <f>[1]INFO_pagat!F84</f>
        <v>74576</v>
      </c>
      <c r="H84" s="87"/>
      <c r="I84" s="87"/>
      <c r="J84" s="87"/>
      <c r="K84" s="87"/>
      <c r="L84" s="87"/>
    </row>
    <row r="85" spans="2:12" ht="15.95" customHeight="1" x14ac:dyDescent="0.25">
      <c r="B85" s="100" t="str">
        <f>[1]INFO_pagat!B85</f>
        <v>Emer_Mbimer_76</v>
      </c>
      <c r="C85" s="101" t="str">
        <f>[1]INFO_pagat!C85</f>
        <v>në organikë</v>
      </c>
      <c r="D85" s="102">
        <f>[1]INFO_pagat!D85</f>
        <v>144725944</v>
      </c>
      <c r="E85" s="103" t="str">
        <f>[1]INFO_pagat!E85</f>
        <v>BANKA TIRANA sh.a.</v>
      </c>
      <c r="F85" s="141">
        <f>[1]INFO_pagat!F85</f>
        <v>74986</v>
      </c>
      <c r="H85" s="87"/>
      <c r="I85" s="87"/>
      <c r="J85" s="87"/>
      <c r="K85" s="87"/>
      <c r="L85" s="87"/>
    </row>
    <row r="86" spans="2:12" ht="15.95" customHeight="1" x14ac:dyDescent="0.25">
      <c r="B86" s="100" t="str">
        <f>[1]INFO_pagat!B86</f>
        <v>Emer_Mbimer_77</v>
      </c>
      <c r="C86" s="101" t="str">
        <f>[1]INFO_pagat!C86</f>
        <v>në organikë</v>
      </c>
      <c r="D86" s="102">
        <f>[1]INFO_pagat!D86</f>
        <v>843035405</v>
      </c>
      <c r="E86" s="103" t="str">
        <f>[1]INFO_pagat!E86</f>
        <v>BANKA UNION sh.a.</v>
      </c>
      <c r="F86" s="141">
        <f>[1]INFO_pagat!F86</f>
        <v>75395</v>
      </c>
      <c r="H86" s="87"/>
      <c r="I86" s="87"/>
      <c r="J86" s="87"/>
      <c r="K86" s="87"/>
      <c r="L86" s="87"/>
    </row>
    <row r="87" spans="2:12" ht="15.95" customHeight="1" x14ac:dyDescent="0.25">
      <c r="B87" s="100" t="str">
        <f>[1]INFO_pagat!B87</f>
        <v>Emer_Mbimer_78</v>
      </c>
      <c r="C87" s="101" t="str">
        <f>[1]INFO_pagat!C87</f>
        <v>në organikë</v>
      </c>
      <c r="D87" s="102">
        <f>[1]INFO_pagat!D87</f>
        <v>255859542</v>
      </c>
      <c r="E87" s="103" t="str">
        <f>[1]INFO_pagat!E87</f>
        <v>BANKA E PARË E INVESTIMEVE ALBANIA sh.a.</v>
      </c>
      <c r="F87" s="141">
        <f>[1]INFO_pagat!F87</f>
        <v>72120</v>
      </c>
      <c r="H87" s="87"/>
      <c r="I87" s="87"/>
      <c r="J87" s="87"/>
      <c r="K87" s="87"/>
      <c r="L87" s="87"/>
    </row>
    <row r="88" spans="2:12" ht="15.95" customHeight="1" x14ac:dyDescent="0.25">
      <c r="B88" s="100" t="str">
        <f>[1]INFO_pagat!B88</f>
        <v>Emer_Mbimer_79</v>
      </c>
      <c r="C88" s="101" t="str">
        <f>[1]INFO_pagat!C88</f>
        <v>në organikë</v>
      </c>
      <c r="D88" s="102">
        <f>[1]INFO_pagat!D88</f>
        <v>234140582</v>
      </c>
      <c r="E88" s="103" t="str">
        <f>[1]INFO_pagat!E88</f>
        <v>BANKA INTESA SANPAOLO ALBANIA sh.a.</v>
      </c>
      <c r="F88" s="141">
        <f>[1]INFO_pagat!F88</f>
        <v>64904</v>
      </c>
      <c r="H88" s="87"/>
      <c r="I88" s="87"/>
      <c r="J88" s="87"/>
      <c r="K88" s="87"/>
      <c r="L88" s="87"/>
    </row>
    <row r="89" spans="2:12" ht="15.95" customHeight="1" x14ac:dyDescent="0.25">
      <c r="B89" s="100" t="str">
        <f>[1]INFO_pagat!B89</f>
        <v>Emer_Mbimer_80</v>
      </c>
      <c r="C89" s="101" t="str">
        <f>[1]INFO_pagat!C89</f>
        <v>në organikë</v>
      </c>
      <c r="D89" s="102">
        <f>[1]INFO_pagat!D89</f>
        <v>435045462</v>
      </c>
      <c r="E89" s="103" t="str">
        <f>[1]INFO_pagat!E89</f>
        <v>BANKA KOMBËTARE TREGTARE sh.a.</v>
      </c>
      <c r="F89" s="141">
        <f>[1]INFO_pagat!F89</f>
        <v>65268</v>
      </c>
      <c r="H89" s="87"/>
      <c r="I89" s="87"/>
      <c r="J89" s="87"/>
      <c r="K89" s="87"/>
      <c r="L89" s="87"/>
    </row>
    <row r="90" spans="2:12" ht="15.95" customHeight="1" x14ac:dyDescent="0.25">
      <c r="B90" s="100" t="str">
        <f>[1]INFO_pagat!B90</f>
        <v>Emer_Mbimer_81</v>
      </c>
      <c r="C90" s="101" t="str">
        <f>[1]INFO_pagat!C90</f>
        <v>në organikë</v>
      </c>
      <c r="D90" s="102">
        <f>[1]INFO_pagat!D90</f>
        <v>167231101</v>
      </c>
      <c r="E90" s="103" t="str">
        <f>[1]INFO_pagat!E90</f>
        <v>BANKA OTP ALBANIA sh.a.</v>
      </c>
      <c r="F90" s="141">
        <f>[1]INFO_pagat!F90</f>
        <v>65632</v>
      </c>
      <c r="H90" s="87"/>
      <c r="I90" s="87"/>
      <c r="J90" s="87"/>
      <c r="K90" s="87"/>
      <c r="L90" s="87"/>
    </row>
    <row r="91" spans="2:12" ht="15.95" customHeight="1" x14ac:dyDescent="0.25">
      <c r="B91" s="100" t="str">
        <f>[1]INFO_pagat!B91</f>
        <v>Emer_Mbimer_82</v>
      </c>
      <c r="C91" s="101" t="str">
        <f>[1]INFO_pagat!C91</f>
        <v>në organikë</v>
      </c>
      <c r="D91" s="102">
        <f>[1]INFO_pagat!D91</f>
        <v>905922087</v>
      </c>
      <c r="E91" s="103" t="str">
        <f>[1]INFO_pagat!E91</f>
        <v>BANKA PROCREDIT sh.a.</v>
      </c>
      <c r="F91" s="141">
        <f>[1]INFO_pagat!F91</f>
        <v>65995</v>
      </c>
      <c r="H91" s="87"/>
      <c r="I91" s="87"/>
      <c r="J91" s="87"/>
      <c r="K91" s="87"/>
      <c r="L91" s="87"/>
    </row>
    <row r="92" spans="2:12" ht="15.95" customHeight="1" x14ac:dyDescent="0.25">
      <c r="B92" s="100" t="str">
        <f>[1]INFO_pagat!B92</f>
        <v>Emer_Mbimer_83</v>
      </c>
      <c r="C92" s="101" t="str">
        <f>[1]INFO_pagat!C92</f>
        <v>në organikë</v>
      </c>
      <c r="D92" s="102">
        <f>[1]INFO_pagat!D92</f>
        <v>549001550</v>
      </c>
      <c r="E92" s="103" t="str">
        <f>[1]INFO_pagat!E92</f>
        <v>BANKA RAIFFEISEN sh.a.</v>
      </c>
      <c r="F92" s="141">
        <f>[1]INFO_pagat!F92</f>
        <v>66359</v>
      </c>
      <c r="H92" s="87"/>
      <c r="I92" s="87"/>
      <c r="J92" s="87"/>
      <c r="K92" s="87"/>
      <c r="L92" s="87"/>
    </row>
    <row r="93" spans="2:12" ht="15.95" customHeight="1" x14ac:dyDescent="0.25">
      <c r="B93" s="100" t="str">
        <f>[1]INFO_pagat!B93</f>
        <v>Emer_Mbimer_84</v>
      </c>
      <c r="C93" s="101" t="str">
        <f>[1]INFO_pagat!C93</f>
        <v>në organikë</v>
      </c>
      <c r="D93" s="102">
        <f>[1]INFO_pagat!D93</f>
        <v>942740018</v>
      </c>
      <c r="E93" s="103" t="str">
        <f>[1]INFO_pagat!E93</f>
        <v>BANKA TIRANA sh.a.</v>
      </c>
      <c r="F93" s="141">
        <f>[1]INFO_pagat!F93</f>
        <v>66723</v>
      </c>
      <c r="H93" s="87"/>
      <c r="I93" s="87"/>
      <c r="J93" s="87"/>
      <c r="K93" s="87"/>
      <c r="L93" s="87"/>
    </row>
    <row r="94" spans="2:12" ht="15.95" customHeight="1" x14ac:dyDescent="0.25">
      <c r="B94" s="100" t="str">
        <f>[1]INFO_pagat!B94</f>
        <v>Emer_Mbimer_85</v>
      </c>
      <c r="C94" s="101" t="str">
        <f>[1]INFO_pagat!C94</f>
        <v>në organikë</v>
      </c>
      <c r="D94" s="102">
        <f>[1]INFO_pagat!D94</f>
        <v>365402827</v>
      </c>
      <c r="E94" s="103" t="str">
        <f>[1]INFO_pagat!E94</f>
        <v>BANKA UNION sh.a.</v>
      </c>
      <c r="F94" s="141">
        <f>[1]INFO_pagat!F94</f>
        <v>64540</v>
      </c>
      <c r="H94" s="87"/>
      <c r="I94" s="87"/>
      <c r="J94" s="87"/>
      <c r="K94" s="87"/>
      <c r="L94" s="87"/>
    </row>
    <row r="95" spans="2:12" ht="15.95" customHeight="1" x14ac:dyDescent="0.25">
      <c r="B95" s="100" t="str">
        <f>[1]INFO_pagat!B95</f>
        <v>Emer_Mbimer_86</v>
      </c>
      <c r="C95" s="101" t="str">
        <f>[1]INFO_pagat!C95</f>
        <v>në organikë</v>
      </c>
      <c r="D95" s="102">
        <f>[1]INFO_pagat!D95</f>
        <v>431857280</v>
      </c>
      <c r="E95" s="103" t="str">
        <f>[1]INFO_pagat!E95</f>
        <v>BANKA AMERIKANE E INVESTIMEVE sh.a.</v>
      </c>
      <c r="F95" s="141">
        <f>[1]INFO_pagat!F95</f>
        <v>35199</v>
      </c>
      <c r="H95" s="87"/>
      <c r="I95" s="87"/>
      <c r="J95" s="87"/>
      <c r="K95" s="87"/>
      <c r="L95" s="87"/>
    </row>
    <row r="96" spans="2:12" ht="15.95" customHeight="1" x14ac:dyDescent="0.25">
      <c r="B96" s="100" t="str">
        <f>[1]INFO_pagat!B96</f>
        <v>Emer_Mbimer_87</v>
      </c>
      <c r="C96" s="101" t="str">
        <f>[1]INFO_pagat!C96</f>
        <v>në organikë</v>
      </c>
      <c r="D96" s="102">
        <f>[1]INFO_pagat!D96</f>
        <v>267912461</v>
      </c>
      <c r="E96" s="103" t="str">
        <f>[1]INFO_pagat!E96</f>
        <v>BANKA CREDINS sh.a.</v>
      </c>
      <c r="F96" s="141">
        <f>[1]INFO_pagat!F96</f>
        <v>36368</v>
      </c>
      <c r="H96" s="87"/>
      <c r="I96" s="87"/>
      <c r="J96" s="87"/>
      <c r="K96" s="87"/>
      <c r="L96" s="87"/>
    </row>
    <row r="97" spans="2:12" ht="15.95" customHeight="1" x14ac:dyDescent="0.25">
      <c r="B97" s="100" t="str">
        <f>[1]INFO_pagat!B97</f>
        <v>Emer_Mbimer_88</v>
      </c>
      <c r="C97" s="101" t="str">
        <f>[1]INFO_pagat!C97</f>
        <v>në organikë</v>
      </c>
      <c r="D97" s="102">
        <f>[1]INFO_pagat!D97</f>
        <v>783433340</v>
      </c>
      <c r="E97" s="103" t="str">
        <f>[1]INFO_pagat!E97</f>
        <v>BANKA E BASHKUAR E SHQIPËRISË sh.a.</v>
      </c>
      <c r="F97" s="141">
        <f>[1]INFO_pagat!F97</f>
        <v>37383</v>
      </c>
      <c r="H97" s="87"/>
      <c r="I97" s="87"/>
      <c r="J97" s="87"/>
      <c r="K97" s="87"/>
      <c r="L97" s="87"/>
    </row>
    <row r="98" spans="2:12" ht="15.95" customHeight="1" x14ac:dyDescent="0.25">
      <c r="B98" s="100" t="str">
        <f>[1]INFO_pagat!B98</f>
        <v>Emer_Mbimer_89</v>
      </c>
      <c r="C98" s="101" t="str">
        <f>[1]INFO_pagat!C98</f>
        <v>në organikë</v>
      </c>
      <c r="D98" s="102">
        <f>[1]INFO_pagat!D98</f>
        <v>660732533</v>
      </c>
      <c r="E98" s="103" t="str">
        <f>[1]INFO_pagat!E98</f>
        <v>BANKA E PARË E INVESTIMEVE ALBANIA sh.a.</v>
      </c>
      <c r="F98" s="141">
        <f>[1]INFO_pagat!F98</f>
        <v>38327</v>
      </c>
      <c r="H98" s="87"/>
      <c r="I98" s="87"/>
      <c r="J98" s="87"/>
      <c r="K98" s="87"/>
      <c r="L98" s="87"/>
    </row>
    <row r="99" spans="2:12" ht="15.95" customHeight="1" x14ac:dyDescent="0.25">
      <c r="B99" s="100" t="str">
        <f>[1]INFO_pagat!B99</f>
        <v>Emer_Mbimer_90</v>
      </c>
      <c r="C99" s="101" t="str">
        <f>[1]INFO_pagat!C99</f>
        <v>në organikë</v>
      </c>
      <c r="D99" s="102">
        <f>[1]INFO_pagat!D99</f>
        <v>496727364</v>
      </c>
      <c r="E99" s="103" t="str">
        <f>[1]INFO_pagat!E99</f>
        <v>BANKA INTESA SANPAOLO ALBANIA sh.a.</v>
      </c>
      <c r="F99" s="141">
        <f>[1]INFO_pagat!F99</f>
        <v>39108</v>
      </c>
      <c r="H99" s="87"/>
      <c r="I99" s="87"/>
      <c r="J99" s="87"/>
      <c r="K99" s="87"/>
      <c r="L99" s="87"/>
    </row>
    <row r="100" spans="2:12" ht="15.95" customHeight="1" x14ac:dyDescent="0.25">
      <c r="B100" s="100" t="str">
        <f>[1]INFO_pagat!B100</f>
        <v>Emer_Mbimer_91</v>
      </c>
      <c r="C100" s="101" t="str">
        <f>[1]INFO_pagat!C100</f>
        <v>në organikë</v>
      </c>
      <c r="D100" s="102">
        <f>[1]INFO_pagat!D100</f>
        <v>715426563</v>
      </c>
      <c r="E100" s="103" t="str">
        <f>[1]INFO_pagat!E100</f>
        <v>BANKA KOMBËTARE TREGTARE sh.a.</v>
      </c>
      <c r="F100" s="141">
        <f>[1]INFO_pagat!F100</f>
        <v>40334</v>
      </c>
      <c r="H100" s="87"/>
      <c r="I100" s="87"/>
      <c r="J100" s="87"/>
      <c r="K100" s="87"/>
      <c r="L100" s="87"/>
    </row>
    <row r="101" spans="2:12" ht="15.95" customHeight="1" x14ac:dyDescent="0.25">
      <c r="B101" s="100" t="str">
        <f>[1]INFO_pagat!B101</f>
        <v>Emer_Mbimer_92</v>
      </c>
      <c r="C101" s="101" t="str">
        <f>[1]INFO_pagat!C101</f>
        <v>në organikë</v>
      </c>
      <c r="D101" s="102">
        <f>[1]INFO_pagat!D101</f>
        <v>208317384</v>
      </c>
      <c r="E101" s="103" t="str">
        <f>[1]INFO_pagat!E101</f>
        <v>BANKA OTP ALBANIA sh.a.</v>
      </c>
      <c r="F101" s="141">
        <f>[1]INFO_pagat!F101</f>
        <v>42017</v>
      </c>
      <c r="H101" s="87"/>
      <c r="I101" s="87"/>
      <c r="J101" s="87"/>
      <c r="K101" s="87"/>
      <c r="L101" s="87"/>
    </row>
    <row r="102" spans="2:12" ht="15.95" customHeight="1" x14ac:dyDescent="0.25">
      <c r="B102" s="100" t="str">
        <f>[1]INFO_pagat!B102</f>
        <v>Emer_Mbimer_93</v>
      </c>
      <c r="C102" s="101" t="str">
        <f>[1]INFO_pagat!C102</f>
        <v>në organikë</v>
      </c>
      <c r="D102" s="102">
        <f>[1]INFO_pagat!D102</f>
        <v>974381011</v>
      </c>
      <c r="E102" s="103" t="str">
        <f>[1]INFO_pagat!E102</f>
        <v>BANKA PROCREDIT sh.a.</v>
      </c>
      <c r="F102" s="141">
        <f>[1]INFO_pagat!F102</f>
        <v>41803</v>
      </c>
      <c r="H102" s="87"/>
      <c r="I102" s="87"/>
      <c r="J102" s="87"/>
      <c r="K102" s="87"/>
      <c r="L102" s="87"/>
    </row>
    <row r="103" spans="2:12" ht="15.95" customHeight="1" x14ac:dyDescent="0.25">
      <c r="B103" s="100" t="str">
        <f>[1]INFO_pagat!B103</f>
        <v>Emer_Mbimer_94</v>
      </c>
      <c r="C103" s="101" t="str">
        <f>[1]INFO_pagat!C103</f>
        <v>në organikë</v>
      </c>
      <c r="D103" s="102">
        <f>[1]INFO_pagat!D103</f>
        <v>776588522</v>
      </c>
      <c r="E103" s="103" t="str">
        <f>[1]INFO_pagat!E103</f>
        <v>BANKA RAIFFEISEN sh.a.</v>
      </c>
      <c r="F103" s="141">
        <f>[1]INFO_pagat!F103</f>
        <v>42732</v>
      </c>
      <c r="H103" s="87"/>
      <c r="I103" s="87"/>
      <c r="J103" s="87"/>
      <c r="K103" s="87"/>
      <c r="L103" s="87"/>
    </row>
    <row r="104" spans="2:12" ht="15.95" customHeight="1" x14ac:dyDescent="0.25">
      <c r="B104" s="100">
        <f>[1]INFO_pagat!B104</f>
        <v>0</v>
      </c>
      <c r="C104" s="101">
        <f>[1]INFO_pagat!C104</f>
        <v>0</v>
      </c>
      <c r="D104" s="102">
        <f>[1]INFO_pagat!D104</f>
        <v>0</v>
      </c>
      <c r="E104" s="103">
        <f>[1]INFO_pagat!E104</f>
        <v>0</v>
      </c>
      <c r="F104" s="141">
        <f>[1]INFO_pagat!F104</f>
        <v>0</v>
      </c>
      <c r="H104" s="87"/>
      <c r="I104" s="87"/>
      <c r="J104" s="87"/>
      <c r="K104" s="87"/>
      <c r="L104" s="87"/>
    </row>
    <row r="105" spans="2:12" ht="15.95" customHeight="1" x14ac:dyDescent="0.25">
      <c r="B105" s="100">
        <f>[1]INFO_pagat!B105</f>
        <v>0</v>
      </c>
      <c r="C105" s="101">
        <f>[1]INFO_pagat!C105</f>
        <v>0</v>
      </c>
      <c r="D105" s="102">
        <f>[1]INFO_pagat!D105</f>
        <v>0</v>
      </c>
      <c r="E105" s="103">
        <f>[1]INFO_pagat!E105</f>
        <v>0</v>
      </c>
      <c r="F105" s="141">
        <f>[1]INFO_pagat!F105</f>
        <v>0</v>
      </c>
      <c r="H105" s="87"/>
      <c r="I105" s="87"/>
      <c r="J105" s="87"/>
      <c r="K105" s="87"/>
      <c r="L105" s="87"/>
    </row>
    <row r="106" spans="2:12" ht="15.95" customHeight="1" x14ac:dyDescent="0.25">
      <c r="B106" s="100">
        <f>[1]INFO_pagat!B106</f>
        <v>0</v>
      </c>
      <c r="C106" s="101">
        <f>[1]INFO_pagat!C106</f>
        <v>0</v>
      </c>
      <c r="D106" s="102">
        <f>[1]INFO_pagat!D106</f>
        <v>0</v>
      </c>
      <c r="E106" s="103">
        <f>[1]INFO_pagat!E106</f>
        <v>0</v>
      </c>
      <c r="F106" s="141">
        <f>[1]INFO_pagat!F106</f>
        <v>0</v>
      </c>
      <c r="H106" s="87"/>
      <c r="I106" s="87"/>
      <c r="J106" s="87"/>
      <c r="K106" s="87"/>
      <c r="L106" s="87"/>
    </row>
    <row r="107" spans="2:12" ht="15.95" customHeight="1" x14ac:dyDescent="0.25">
      <c r="B107" s="100">
        <f>[1]INFO_pagat!B107</f>
        <v>0</v>
      </c>
      <c r="C107" s="101">
        <f>[1]INFO_pagat!C107</f>
        <v>0</v>
      </c>
      <c r="D107" s="102">
        <f>[1]INFO_pagat!D107</f>
        <v>0</v>
      </c>
      <c r="E107" s="103">
        <f>[1]INFO_pagat!E107</f>
        <v>0</v>
      </c>
      <c r="F107" s="141">
        <f>[1]INFO_pagat!F107</f>
        <v>0</v>
      </c>
      <c r="H107" s="87"/>
      <c r="I107" s="87"/>
      <c r="J107" s="87"/>
      <c r="K107" s="87"/>
      <c r="L107" s="87"/>
    </row>
    <row r="108" spans="2:12" ht="15.95" customHeight="1" x14ac:dyDescent="0.25">
      <c r="B108" s="100">
        <f>[1]INFO_pagat!B108</f>
        <v>0</v>
      </c>
      <c r="C108" s="101">
        <f>[1]INFO_pagat!C108</f>
        <v>0</v>
      </c>
      <c r="D108" s="102">
        <f>[1]INFO_pagat!D108</f>
        <v>0</v>
      </c>
      <c r="E108" s="103">
        <f>[1]INFO_pagat!E108</f>
        <v>0</v>
      </c>
      <c r="F108" s="141">
        <f>[1]INFO_pagat!F108</f>
        <v>0</v>
      </c>
      <c r="H108" s="87"/>
      <c r="I108" s="87"/>
      <c r="J108" s="87"/>
      <c r="K108" s="87"/>
      <c r="L108" s="87"/>
    </row>
    <row r="109" spans="2:12" ht="15.95" customHeight="1" x14ac:dyDescent="0.25">
      <c r="B109" s="100">
        <f>[1]INFO_pagat!B109</f>
        <v>0</v>
      </c>
      <c r="C109" s="101">
        <f>[1]INFO_pagat!C109</f>
        <v>0</v>
      </c>
      <c r="D109" s="102">
        <f>[1]INFO_pagat!D109</f>
        <v>0</v>
      </c>
      <c r="E109" s="103">
        <f>[1]INFO_pagat!E109</f>
        <v>0</v>
      </c>
      <c r="F109" s="141">
        <f>[1]INFO_pagat!F109</f>
        <v>0</v>
      </c>
      <c r="H109" s="87"/>
      <c r="I109" s="87"/>
      <c r="J109" s="87"/>
      <c r="K109" s="87"/>
      <c r="L109" s="87"/>
    </row>
    <row r="110" spans="2:12" ht="24" customHeight="1" x14ac:dyDescent="0.25">
      <c r="B110" s="104" t="s">
        <v>73</v>
      </c>
      <c r="C110" s="105"/>
      <c r="D110" s="106"/>
      <c r="E110" s="106"/>
      <c r="F110" s="107">
        <f>SUM(F10:F109)</f>
        <v>14014067</v>
      </c>
      <c r="H110" s="87"/>
      <c r="I110" s="87"/>
      <c r="J110" s="87"/>
      <c r="K110" s="87"/>
      <c r="L110" s="87"/>
    </row>
    <row r="111" spans="2:12" ht="15.95" customHeight="1" x14ac:dyDescent="0.25">
      <c r="B111" s="108" t="str">
        <f>[1]INFO_pagat!B111</f>
        <v>Emer_Mbimer_101</v>
      </c>
      <c r="C111" s="109" t="str">
        <f>[1]INFO_pagat!C111</f>
        <v>mbi organikë</v>
      </c>
      <c r="D111" s="110">
        <f>[1]INFO_pagat!D111</f>
        <v>782337343</v>
      </c>
      <c r="E111" s="111" t="str">
        <f>[1]INFO_pagat!E111</f>
        <v>BANKA E BASHKUAR E SHQIPËRISË sh.a.</v>
      </c>
      <c r="F111" s="140">
        <f>[1]INFO_pagat!F111</f>
        <v>60265</v>
      </c>
      <c r="H111" s="87"/>
      <c r="I111" s="87"/>
      <c r="J111" s="87"/>
      <c r="K111" s="87"/>
      <c r="L111" s="87"/>
    </row>
    <row r="112" spans="2:12" ht="15.95" customHeight="1" x14ac:dyDescent="0.25">
      <c r="B112" s="108" t="str">
        <f>[1]INFO_pagat!B112</f>
        <v>Emer_Mbimer_102</v>
      </c>
      <c r="C112" s="109" t="str">
        <f>[1]INFO_pagat!C112</f>
        <v>mbi organikë</v>
      </c>
      <c r="D112" s="110">
        <f>[1]INFO_pagat!D112</f>
        <v>885984005</v>
      </c>
      <c r="E112" s="111" t="str">
        <f>[1]INFO_pagat!E112</f>
        <v>BANKA E PARË E INVESTIMEVE ALBANIA sh.a.</v>
      </c>
      <c r="F112" s="140">
        <f>[1]INFO_pagat!F112</f>
        <v>60538</v>
      </c>
      <c r="H112" s="87"/>
      <c r="I112" s="87"/>
      <c r="J112" s="87"/>
      <c r="K112" s="87"/>
      <c r="L112" s="87"/>
    </row>
    <row r="113" spans="2:12" ht="15.95" customHeight="1" x14ac:dyDescent="0.25">
      <c r="B113" s="108" t="str">
        <f>[1]INFO_pagat!B113</f>
        <v>Emer_Mbimer_103</v>
      </c>
      <c r="C113" s="109" t="str">
        <f>[1]INFO_pagat!C113</f>
        <v>mbi organikë</v>
      </c>
      <c r="D113" s="110">
        <f>[1]INFO_pagat!D113</f>
        <v>374101089</v>
      </c>
      <c r="E113" s="111" t="str">
        <f>[1]INFO_pagat!E113</f>
        <v>BANKA INTESA SANPAOLO ALBANIA sh.a.</v>
      </c>
      <c r="F113" s="140">
        <f>[1]INFO_pagat!F113</f>
        <v>60811</v>
      </c>
      <c r="H113" s="87"/>
      <c r="I113" s="87"/>
      <c r="J113" s="87"/>
      <c r="K113" s="87"/>
      <c r="L113" s="87"/>
    </row>
    <row r="114" spans="2:12" ht="15.95" customHeight="1" x14ac:dyDescent="0.25">
      <c r="B114" s="108" t="str">
        <f>[1]INFO_pagat!B114</f>
        <v>Emer_Mbimer_104</v>
      </c>
      <c r="C114" s="109" t="str">
        <f>[1]INFO_pagat!C114</f>
        <v>mbi organikë</v>
      </c>
      <c r="D114" s="110">
        <f>[1]INFO_pagat!D114</f>
        <v>265363894</v>
      </c>
      <c r="E114" s="111" t="str">
        <f>[1]INFO_pagat!E114</f>
        <v>BANKA KOMBËTARE TREGTARE sh.a.</v>
      </c>
      <c r="F114" s="140">
        <f>[1]INFO_pagat!F114</f>
        <v>61084</v>
      </c>
      <c r="H114" s="87"/>
      <c r="I114" s="87"/>
      <c r="J114" s="87"/>
      <c r="K114" s="87"/>
      <c r="L114" s="87"/>
    </row>
    <row r="115" spans="2:12" ht="15.95" customHeight="1" x14ac:dyDescent="0.25">
      <c r="B115" s="108" t="str">
        <f>[1]INFO_pagat!B115</f>
        <v>Emer_Mbimer_105</v>
      </c>
      <c r="C115" s="109" t="str">
        <f>[1]INFO_pagat!C115</f>
        <v>mbi organikë</v>
      </c>
      <c r="D115" s="110">
        <f>[1]INFO_pagat!D115</f>
        <v>184669966</v>
      </c>
      <c r="E115" s="111" t="str">
        <f>[1]INFO_pagat!E115</f>
        <v>BANKA OTP ALBANIA sh.a.</v>
      </c>
      <c r="F115" s="140">
        <f>[1]INFO_pagat!F115</f>
        <v>61356</v>
      </c>
      <c r="H115" s="87"/>
      <c r="I115" s="87"/>
      <c r="J115" s="87"/>
      <c r="K115" s="87"/>
      <c r="L115" s="87"/>
    </row>
    <row r="116" spans="2:12" ht="15.95" customHeight="1" x14ac:dyDescent="0.25">
      <c r="B116" s="108" t="str">
        <f>[1]INFO_pagat!B116</f>
        <v>Emer_Mbimer_106</v>
      </c>
      <c r="C116" s="109" t="str">
        <f>[1]INFO_pagat!C116</f>
        <v>mbi organikë</v>
      </c>
      <c r="D116" s="110">
        <f>[1]INFO_pagat!D116</f>
        <v>439006011</v>
      </c>
      <c r="E116" s="111" t="str">
        <f>[1]INFO_pagat!E116</f>
        <v>BANKA PROCREDIT sh.a.</v>
      </c>
      <c r="F116" s="140">
        <f>[1]INFO_pagat!F116</f>
        <v>61629</v>
      </c>
      <c r="H116" s="87"/>
      <c r="I116" s="87"/>
      <c r="J116" s="87"/>
      <c r="K116" s="87"/>
      <c r="L116" s="87"/>
    </row>
    <row r="117" spans="2:12" ht="15.95" customHeight="1" x14ac:dyDescent="0.25">
      <c r="B117" s="108" t="str">
        <f>[1]INFO_pagat!B117</f>
        <v>Emer_Mbimer_107</v>
      </c>
      <c r="C117" s="109" t="str">
        <f>[1]INFO_pagat!C117</f>
        <v>mbi organikë</v>
      </c>
      <c r="D117" s="110">
        <f>[1]INFO_pagat!D117</f>
        <v>810037746</v>
      </c>
      <c r="E117" s="111" t="str">
        <f>[1]INFO_pagat!E117</f>
        <v>BANKA RAIFFEISEN sh.a.</v>
      </c>
      <c r="F117" s="140">
        <f>[1]INFO_pagat!F117</f>
        <v>61902</v>
      </c>
      <c r="H117" s="87"/>
      <c r="I117" s="87"/>
      <c r="J117" s="87"/>
      <c r="K117" s="87"/>
      <c r="L117" s="87"/>
    </row>
    <row r="118" spans="2:12" ht="15.95" customHeight="1" x14ac:dyDescent="0.25">
      <c r="B118" s="108" t="str">
        <f>[1]INFO_pagat!B118</f>
        <v>Emer_Mbimer_108</v>
      </c>
      <c r="C118" s="109" t="str">
        <f>[1]INFO_pagat!C118</f>
        <v>mbi organikë</v>
      </c>
      <c r="D118" s="110">
        <f>[1]INFO_pagat!D118</f>
        <v>486564094</v>
      </c>
      <c r="E118" s="111" t="str">
        <f>[1]INFO_pagat!E118</f>
        <v>BANKA TIRANA sh.a.</v>
      </c>
      <c r="F118" s="140">
        <f>[1]INFO_pagat!F118</f>
        <v>62175</v>
      </c>
      <c r="H118" s="87"/>
      <c r="I118" s="87"/>
      <c r="J118" s="87"/>
      <c r="K118" s="87"/>
      <c r="L118" s="87"/>
    </row>
    <row r="119" spans="2:12" ht="15.95" customHeight="1" x14ac:dyDescent="0.25">
      <c r="B119" s="108" t="str">
        <f>[1]INFO_pagat!B119</f>
        <v>Emer_Mbimer_109</v>
      </c>
      <c r="C119" s="109" t="str">
        <f>[1]INFO_pagat!C119</f>
        <v>mbi organikë</v>
      </c>
      <c r="D119" s="110">
        <f>[1]INFO_pagat!D119</f>
        <v>417405528</v>
      </c>
      <c r="E119" s="111" t="str">
        <f>[1]INFO_pagat!E119</f>
        <v>BANKA UNION sh.a.</v>
      </c>
      <c r="F119" s="140">
        <f>[1]INFO_pagat!F119</f>
        <v>62448</v>
      </c>
      <c r="H119" s="87"/>
      <c r="I119" s="87"/>
      <c r="J119" s="87"/>
      <c r="K119" s="87"/>
      <c r="L119" s="87"/>
    </row>
    <row r="120" spans="2:12" ht="15.95" customHeight="1" x14ac:dyDescent="0.25">
      <c r="B120" s="108" t="str">
        <f>[1]INFO_pagat!B120</f>
        <v>Emer_Mbimer_110</v>
      </c>
      <c r="C120" s="109" t="str">
        <f>[1]INFO_pagat!C120</f>
        <v>mbi organikë</v>
      </c>
      <c r="D120" s="110">
        <f>[1]INFO_pagat!D120</f>
        <v>487366529</v>
      </c>
      <c r="E120" s="111" t="str">
        <f>[1]INFO_pagat!E120</f>
        <v>BANKA AMERIKANE E INVESTIMEVE sh.a.</v>
      </c>
      <c r="F120" s="140">
        <f>[1]INFO_pagat!F120</f>
        <v>62721</v>
      </c>
      <c r="H120" s="87"/>
      <c r="I120" s="87"/>
      <c r="J120" s="87"/>
      <c r="K120" s="87"/>
      <c r="L120" s="87"/>
    </row>
    <row r="121" spans="2:12" ht="15.95" customHeight="1" x14ac:dyDescent="0.25">
      <c r="B121" s="108" t="str">
        <f>[1]INFO_pagat!B121</f>
        <v>Emer_Mbimer_111</v>
      </c>
      <c r="C121" s="109" t="str">
        <f>[1]INFO_pagat!C121</f>
        <v>mbi organikë</v>
      </c>
      <c r="D121" s="110">
        <f>[1]INFO_pagat!D121</f>
        <v>736380887</v>
      </c>
      <c r="E121" s="111" t="str">
        <f>[1]INFO_pagat!E121</f>
        <v>BANKA CREDINS sh.a.</v>
      </c>
      <c r="F121" s="140">
        <f>[1]INFO_pagat!F121</f>
        <v>42146</v>
      </c>
      <c r="H121" s="87"/>
      <c r="I121" s="87"/>
      <c r="J121" s="87"/>
      <c r="K121" s="87"/>
      <c r="L121" s="87"/>
    </row>
    <row r="122" spans="2:12" ht="15.95" customHeight="1" x14ac:dyDescent="0.25">
      <c r="B122" s="108" t="str">
        <f>[1]INFO_pagat!B122</f>
        <v>Emer_Mbimer_112</v>
      </c>
      <c r="C122" s="109" t="str">
        <f>[1]INFO_pagat!C122</f>
        <v>mbi organikë</v>
      </c>
      <c r="D122" s="110">
        <f>[1]INFO_pagat!D122</f>
        <v>521053788</v>
      </c>
      <c r="E122" s="111" t="str">
        <f>[1]INFO_pagat!E122</f>
        <v>BANKA UNION sh.a.</v>
      </c>
      <c r="F122" s="140">
        <f>[1]INFO_pagat!F122</f>
        <v>42509</v>
      </c>
      <c r="H122" s="87"/>
      <c r="I122" s="87"/>
      <c r="J122" s="87"/>
      <c r="K122" s="87"/>
      <c r="L122" s="87"/>
    </row>
    <row r="123" spans="2:12" ht="15.95" customHeight="1" x14ac:dyDescent="0.25">
      <c r="B123" s="108" t="str">
        <f>[1]INFO_pagat!B123</f>
        <v>Emer_Mbimer_113</v>
      </c>
      <c r="C123" s="109" t="str">
        <f>[1]INFO_pagat!C123</f>
        <v>mbi organikë</v>
      </c>
      <c r="D123" s="110">
        <f>[1]INFO_pagat!D123</f>
        <v>127338733</v>
      </c>
      <c r="E123" s="111" t="str">
        <f>[1]INFO_pagat!E123</f>
        <v>BANKA AMERIKANE E INVESTIMEVE sh.a.</v>
      </c>
      <c r="F123" s="140">
        <f>[1]INFO_pagat!F123</f>
        <v>42872</v>
      </c>
      <c r="H123" s="87"/>
      <c r="I123" s="87"/>
      <c r="J123" s="87"/>
      <c r="K123" s="87"/>
      <c r="L123" s="87"/>
    </row>
    <row r="124" spans="2:12" ht="15.95" customHeight="1" x14ac:dyDescent="0.25">
      <c r="B124" s="108" t="str">
        <f>[1]INFO_pagat!B124</f>
        <v>Emer_Mbimer_114</v>
      </c>
      <c r="C124" s="109" t="str">
        <f>[1]INFO_pagat!C124</f>
        <v>mbi organikë</v>
      </c>
      <c r="D124" s="110">
        <f>[1]INFO_pagat!D124</f>
        <v>197633557</v>
      </c>
      <c r="E124" s="111" t="str">
        <f>[1]INFO_pagat!E124</f>
        <v>BANKA CREDINS sh.a.</v>
      </c>
      <c r="F124" s="140">
        <f>[1]INFO_pagat!F124</f>
        <v>41924</v>
      </c>
      <c r="H124" s="87"/>
      <c r="I124" s="87"/>
      <c r="J124" s="87"/>
      <c r="K124" s="87"/>
      <c r="L124" s="87"/>
    </row>
    <row r="125" spans="2:12" ht="15.95" customHeight="1" x14ac:dyDescent="0.25">
      <c r="B125" s="108" t="str">
        <f>[1]INFO_pagat!B125</f>
        <v>Emer_Mbimer_115</v>
      </c>
      <c r="C125" s="109" t="str">
        <f>[1]INFO_pagat!C125</f>
        <v>mbi organikë</v>
      </c>
      <c r="D125" s="110">
        <f>[1]INFO_pagat!D125</f>
        <v>875569522</v>
      </c>
      <c r="E125" s="111" t="str">
        <f>[1]INFO_pagat!E125</f>
        <v>BANKA E BASHKUAR E SHQIPËRISË sh.a.</v>
      </c>
      <c r="F125" s="140">
        <f>[1]INFO_pagat!F125</f>
        <v>42259</v>
      </c>
      <c r="H125" s="87"/>
      <c r="I125" s="87"/>
      <c r="J125" s="87"/>
      <c r="K125" s="87"/>
      <c r="L125" s="87"/>
    </row>
    <row r="126" spans="2:12" ht="15.95" customHeight="1" x14ac:dyDescent="0.25">
      <c r="B126" s="108" t="str">
        <f>[1]INFO_pagat!B126</f>
        <v>Emer_Mbimer_116</v>
      </c>
      <c r="C126" s="109" t="str">
        <f>[1]INFO_pagat!C126</f>
        <v>mbi organikë</v>
      </c>
      <c r="D126" s="110">
        <f>[1]INFO_pagat!D126</f>
        <v>955368715</v>
      </c>
      <c r="E126" s="111" t="str">
        <f>[1]INFO_pagat!E126</f>
        <v>BANKA E PARË E INVESTIMEVE ALBANIA sh.a.</v>
      </c>
      <c r="F126" s="140">
        <f>[1]INFO_pagat!F126</f>
        <v>42593</v>
      </c>
      <c r="H126" s="87"/>
      <c r="I126" s="87"/>
      <c r="J126" s="87"/>
      <c r="K126" s="87"/>
      <c r="L126" s="87"/>
    </row>
    <row r="127" spans="2:12" ht="15.95" customHeight="1" x14ac:dyDescent="0.25">
      <c r="B127" s="108" t="str">
        <f>[1]INFO_pagat!B127</f>
        <v>Emer_Mbimer_117</v>
      </c>
      <c r="C127" s="109" t="str">
        <f>[1]INFO_pagat!C127</f>
        <v>mbi organikë</v>
      </c>
      <c r="D127" s="110">
        <f>[1]INFO_pagat!D127</f>
        <v>518346403</v>
      </c>
      <c r="E127" s="111" t="str">
        <f>[1]INFO_pagat!E127</f>
        <v>BANKA INTESA SANPAOLO ALBANIA sh.a.</v>
      </c>
      <c r="F127" s="140">
        <f>[1]INFO_pagat!F127</f>
        <v>42928</v>
      </c>
      <c r="H127" s="87"/>
      <c r="I127" s="87"/>
      <c r="J127" s="87"/>
      <c r="K127" s="87"/>
      <c r="L127" s="87"/>
    </row>
    <row r="128" spans="2:12" ht="15.95" customHeight="1" x14ac:dyDescent="0.25">
      <c r="B128" s="108" t="str">
        <f>[1]INFO_pagat!B128</f>
        <v>Emer_Mbimer_118</v>
      </c>
      <c r="C128" s="109" t="str">
        <f>[1]INFO_pagat!C128</f>
        <v>mbi organikë</v>
      </c>
      <c r="D128" s="110">
        <f>[1]INFO_pagat!D128</f>
        <v>568606104</v>
      </c>
      <c r="E128" s="111" t="str">
        <f>[1]INFO_pagat!E128</f>
        <v>BANKA KOMBËTARE TREGTARE sh.a.</v>
      </c>
      <c r="F128" s="140">
        <f>[1]INFO_pagat!F128</f>
        <v>43261</v>
      </c>
      <c r="H128" s="87"/>
      <c r="I128" s="87"/>
      <c r="J128" s="87"/>
      <c r="K128" s="87"/>
      <c r="L128" s="87"/>
    </row>
    <row r="129" spans="2:12" ht="15.95" customHeight="1" x14ac:dyDescent="0.25">
      <c r="B129" s="108" t="str">
        <f>[1]INFO_pagat!B129</f>
        <v>Emer_Mbimer_119</v>
      </c>
      <c r="C129" s="109" t="str">
        <f>[1]INFO_pagat!C129</f>
        <v>mbi organikë</v>
      </c>
      <c r="D129" s="110">
        <f>[1]INFO_pagat!D129</f>
        <v>963456151</v>
      </c>
      <c r="E129" s="111" t="str">
        <f>[1]INFO_pagat!E129</f>
        <v>BANKA E PARË E INVESTIMEVE ALBANIA sh.a.</v>
      </c>
      <c r="F129" s="140">
        <f>[1]INFO_pagat!F129</f>
        <v>43596</v>
      </c>
      <c r="H129" s="87"/>
      <c r="I129" s="87"/>
      <c r="J129" s="87"/>
      <c r="K129" s="87"/>
      <c r="L129" s="87"/>
    </row>
    <row r="130" spans="2:12" ht="15.95" customHeight="1" x14ac:dyDescent="0.25">
      <c r="B130" s="108" t="str">
        <f>[1]INFO_pagat!B130</f>
        <v>Emer_Mbimer_120</v>
      </c>
      <c r="C130" s="109" t="str">
        <f>[1]INFO_pagat!C130</f>
        <v>mbi organikë</v>
      </c>
      <c r="D130" s="110">
        <f>[1]INFO_pagat!D130</f>
        <v>457662531</v>
      </c>
      <c r="E130" s="111" t="str">
        <f>[1]INFO_pagat!E130</f>
        <v>BANKA INTESA SANPAOLO ALBANIA sh.a.</v>
      </c>
      <c r="F130" s="140">
        <f>[1]INFO_pagat!F130</f>
        <v>43930</v>
      </c>
      <c r="H130" s="87"/>
      <c r="I130" s="87"/>
      <c r="J130" s="87"/>
      <c r="K130" s="87"/>
      <c r="L130" s="87"/>
    </row>
    <row r="131" spans="2:12" ht="24" customHeight="1" thickBot="1" x14ac:dyDescent="0.3">
      <c r="B131" s="112" t="s">
        <v>74</v>
      </c>
      <c r="C131" s="113"/>
      <c r="D131" s="114"/>
      <c r="E131" s="114"/>
      <c r="F131" s="115">
        <f>SUM(F111:F130)</f>
        <v>1042947</v>
      </c>
      <c r="H131" s="87"/>
      <c r="I131" s="87"/>
      <c r="J131" s="87"/>
      <c r="K131" s="87"/>
      <c r="L131" s="87"/>
    </row>
    <row r="132" spans="2:12" ht="24" customHeight="1" thickBot="1" x14ac:dyDescent="0.3">
      <c r="B132" s="116" t="s">
        <v>75</v>
      </c>
      <c r="C132" s="117"/>
      <c r="D132" s="118"/>
      <c r="E132" s="118"/>
      <c r="F132" s="143">
        <f>F110+F131</f>
        <v>15057014</v>
      </c>
      <c r="H132" s="87"/>
      <c r="I132" s="87"/>
      <c r="J132" s="87"/>
      <c r="K132" s="87"/>
      <c r="L132" s="87"/>
    </row>
    <row r="133" spans="2:12" x14ac:dyDescent="0.25">
      <c r="B133" s="87"/>
      <c r="C133" s="88"/>
      <c r="D133" s="87"/>
      <c r="E133" s="87"/>
      <c r="F133" s="87"/>
      <c r="H133" s="87"/>
      <c r="I133" s="87"/>
      <c r="J133" s="87"/>
      <c r="K133" s="87"/>
      <c r="L133" s="87"/>
    </row>
    <row r="134" spans="2:12" x14ac:dyDescent="0.25">
      <c r="B134" s="87"/>
      <c r="C134" s="88"/>
      <c r="D134" s="87"/>
      <c r="E134" s="87"/>
      <c r="F134" s="87"/>
      <c r="H134" s="87"/>
      <c r="I134" s="87"/>
      <c r="J134" s="87"/>
      <c r="K134" s="87"/>
      <c r="L134" s="87"/>
    </row>
    <row r="135" spans="2:12" x14ac:dyDescent="0.25">
      <c r="B135" s="87"/>
      <c r="C135" s="88"/>
      <c r="D135" s="87"/>
      <c r="E135" s="87"/>
      <c r="F135" s="87"/>
      <c r="H135" s="87"/>
      <c r="I135" s="87"/>
      <c r="J135" s="87"/>
      <c r="K135" s="87"/>
      <c r="L135" s="87"/>
    </row>
    <row r="136" spans="2:12" x14ac:dyDescent="0.25">
      <c r="B136" s="87"/>
      <c r="C136" s="88"/>
      <c r="D136" s="87"/>
      <c r="E136" s="87"/>
      <c r="F136" s="87"/>
      <c r="H136" s="87"/>
      <c r="I136" s="87"/>
      <c r="J136" s="87"/>
      <c r="K136" s="87"/>
      <c r="L136" s="87"/>
    </row>
  </sheetData>
  <pageMargins left="0.7" right="0.7" top="0.75" bottom="0.75" header="0.3" footer="0.3"/>
  <pageSetup orientation="portrait" r:id="rId1"/>
  <ignoredErrors>
    <ignoredError sqref="L1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DF0E9"/>
    <pageSetUpPr fitToPage="1"/>
  </sheetPr>
  <dimension ref="B1:S49"/>
  <sheetViews>
    <sheetView showGridLines="0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1157013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61902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1218915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19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49:M49"/>
    <mergeCell ref="B43:E43"/>
    <mergeCell ref="F43:H43"/>
    <mergeCell ref="J43:K43"/>
    <mergeCell ref="L43:M43"/>
    <mergeCell ref="B44:E44"/>
    <mergeCell ref="F44:H44"/>
    <mergeCell ref="J44:K4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E33:G33"/>
    <mergeCell ref="J33:K33"/>
    <mergeCell ref="L33:M33"/>
    <mergeCell ref="E34:G34"/>
    <mergeCell ref="J34:K34"/>
    <mergeCell ref="L34:M34"/>
    <mergeCell ref="B30:G30"/>
    <mergeCell ref="I30:M30"/>
    <mergeCell ref="J31:K31"/>
    <mergeCell ref="L31:M31"/>
    <mergeCell ref="B32:G32"/>
    <mergeCell ref="J32:K32"/>
    <mergeCell ref="L32:M32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15:M16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E5:G5"/>
    <mergeCell ref="B2:D2"/>
    <mergeCell ref="E2:J2"/>
    <mergeCell ref="B3:D3"/>
    <mergeCell ref="E3:G3"/>
    <mergeCell ref="B4:D4"/>
    <mergeCell ref="E4:G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DF0E9"/>
    <pageSetUpPr fitToPage="1"/>
  </sheetPr>
  <dimension ref="B1:S49"/>
  <sheetViews>
    <sheetView showGridLines="0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1110832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62175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1173007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20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DF0E9"/>
    <pageSetUpPr fitToPage="1"/>
  </sheetPr>
  <dimension ref="B1:S49"/>
  <sheetViews>
    <sheetView showGridLines="0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1112366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104957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1217323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25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B1:S49"/>
  <sheetViews>
    <sheetView showGridLines="0" topLeftCell="A19" zoomScale="70" zoomScaleNormal="70" workbookViewId="0">
      <selection activeCell="O9" sqref="O9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47" t="s">
        <v>60</v>
      </c>
      <c r="F2" s="247"/>
      <c r="G2" s="247"/>
      <c r="H2" s="247"/>
      <c r="I2" s="247"/>
      <c r="J2" s="24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9" t="s">
        <v>61</v>
      </c>
      <c r="F3" s="249"/>
      <c r="G3" s="250"/>
      <c r="H3" s="2"/>
      <c r="I3" s="2"/>
    </row>
    <row r="4" spans="2:17" ht="27.95" customHeight="1" x14ac:dyDescent="0.25">
      <c r="B4" s="221" t="s">
        <v>17</v>
      </c>
      <c r="C4" s="222"/>
      <c r="D4" s="222"/>
      <c r="E4" s="245" t="s">
        <v>62</v>
      </c>
      <c r="F4" s="245"/>
      <c r="G4" s="246"/>
      <c r="H4" s="2"/>
      <c r="I4" s="2"/>
    </row>
    <row r="5" spans="2:17" ht="27.95" customHeight="1" x14ac:dyDescent="0.25">
      <c r="B5" s="4" t="s">
        <v>26</v>
      </c>
      <c r="C5" s="5"/>
      <c r="D5" s="5"/>
      <c r="E5" s="245" t="s">
        <v>63</v>
      </c>
      <c r="F5" s="245"/>
      <c r="G5" s="246"/>
      <c r="H5" s="2"/>
      <c r="I5" s="2"/>
    </row>
    <row r="6" spans="2:17" ht="27.95" customHeight="1" x14ac:dyDescent="0.25">
      <c r="B6" s="221" t="s">
        <v>16</v>
      </c>
      <c r="C6" s="222"/>
      <c r="D6" s="222"/>
      <c r="E6" s="245" t="s">
        <v>64</v>
      </c>
      <c r="F6" s="245"/>
      <c r="G6" s="246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 t="s">
        <v>59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 t="s">
        <v>59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0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/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243" t="s">
        <v>59</v>
      </c>
      <c r="K37" s="243"/>
      <c r="L37" s="243" t="s">
        <v>59</v>
      </c>
      <c r="M37" s="244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DF0E9"/>
    <pageSetUpPr fitToPage="1"/>
  </sheetPr>
  <dimension ref="B1:S49"/>
  <sheetViews>
    <sheetView showGridLines="0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1530638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105593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1636231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23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F0E9"/>
    <pageSetUpPr fitToPage="1"/>
  </sheetPr>
  <dimension ref="B1:S49"/>
  <sheetViews>
    <sheetView showGridLines="0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1450358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84070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1534428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24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DF0E9"/>
    <pageSetUpPr fitToPage="1"/>
  </sheetPr>
  <dimension ref="B1:S49"/>
  <sheetViews>
    <sheetView showGridLines="0" topLeftCell="A11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1418322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102524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1520846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81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DF0E9"/>
    <pageSetUpPr fitToPage="1"/>
  </sheetPr>
  <dimension ref="B1:S49"/>
  <sheetViews>
    <sheetView showGridLines="0" topLeftCell="A15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1496977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146727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1643704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82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DF0E9"/>
    <pageSetUpPr fitToPage="1"/>
  </sheetPr>
  <dimension ref="B1:S49"/>
  <sheetViews>
    <sheetView showGridLines="0" topLeftCell="A4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1267041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147669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1414710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21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DF0E9"/>
    <pageSetUpPr fitToPage="1"/>
  </sheetPr>
  <dimension ref="B1:S49"/>
  <sheetViews>
    <sheetView showGridLines="0" topLeftCell="A6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1244636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104345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1348981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83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DF0E9"/>
    <pageSetUpPr fitToPage="1"/>
  </sheetPr>
  <dimension ref="B1:S49"/>
  <sheetViews>
    <sheetView showGridLines="0" topLeftCell="A9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1021787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61356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1083143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84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DF0E9"/>
    <pageSetUpPr fitToPage="1"/>
  </sheetPr>
  <dimension ref="B1:S49"/>
  <sheetViews>
    <sheetView showGridLines="0" topLeftCell="A11" zoomScale="60" zoomScaleNormal="60" workbookViewId="0">
      <selection activeCell="T8" sqref="T8"/>
    </sheetView>
  </sheetViews>
  <sheetFormatPr defaultColWidth="9" defaultRowHeight="15" x14ac:dyDescent="0.25"/>
  <cols>
    <col min="1" max="1" width="1.625" style="3" customWidth="1"/>
    <col min="2" max="2" width="7.625" style="3" customWidth="1"/>
    <col min="3" max="4" width="10.625" style="3" customWidth="1"/>
    <col min="5" max="5" width="12.625" style="3" customWidth="1"/>
    <col min="6" max="6" width="14.625" style="3" customWidth="1"/>
    <col min="7" max="8" width="12.625" style="3" customWidth="1"/>
    <col min="9" max="10" width="16.625" style="3" customWidth="1"/>
    <col min="11" max="13" width="14.625" style="3" customWidth="1"/>
    <col min="14" max="14" width="1.625" style="3" customWidth="1"/>
    <col min="15" max="15" width="9" style="3"/>
    <col min="16" max="16" width="9.375" style="3" customWidth="1"/>
    <col min="17" max="17" width="16.375" style="3" customWidth="1"/>
    <col min="18" max="18" width="20.375" style="3" customWidth="1"/>
    <col min="19" max="16384" width="9" style="3"/>
  </cols>
  <sheetData>
    <row r="1" spans="2:17" ht="9.9499999999999993" customHeight="1" x14ac:dyDescent="0.25"/>
    <row r="2" spans="2:17" ht="27.95" customHeight="1" x14ac:dyDescent="0.25">
      <c r="B2" s="235" t="s">
        <v>18</v>
      </c>
      <c r="C2" s="236"/>
      <c r="D2" s="236"/>
      <c r="E2" s="237" t="str">
        <f>BANKA_Referenca!E2</f>
        <v>Emri i institucionit  ???</v>
      </c>
      <c r="F2" s="237"/>
      <c r="G2" s="237"/>
      <c r="H2" s="237"/>
      <c r="I2" s="237"/>
      <c r="J2" s="238"/>
      <c r="K2" s="1"/>
      <c r="L2" s="1"/>
      <c r="M2" s="1"/>
      <c r="N2" s="74"/>
    </row>
    <row r="3" spans="2:17" ht="27.95" customHeight="1" x14ac:dyDescent="0.25">
      <c r="B3" s="239" t="s">
        <v>2</v>
      </c>
      <c r="C3" s="240"/>
      <c r="D3" s="240"/>
      <c r="E3" s="241" t="str">
        <f>BANKA_Referenca!E3</f>
        <v>NIPT-i i institucionit ???</v>
      </c>
      <c r="F3" s="241"/>
      <c r="G3" s="242"/>
      <c r="H3" s="2"/>
      <c r="I3" s="2"/>
    </row>
    <row r="4" spans="2:17" ht="27.95" customHeight="1" x14ac:dyDescent="0.25">
      <c r="B4" s="221" t="s">
        <v>17</v>
      </c>
      <c r="C4" s="222"/>
      <c r="D4" s="222"/>
      <c r="E4" s="219" t="str">
        <f>BANKA_Referenca!E4</f>
        <v>Kodi i institucionit ???</v>
      </c>
      <c r="F4" s="219"/>
      <c r="G4" s="220"/>
      <c r="H4" s="2"/>
      <c r="I4" s="2"/>
    </row>
    <row r="5" spans="2:17" ht="27.95" customHeight="1" x14ac:dyDescent="0.25">
      <c r="B5" s="4" t="s">
        <v>26</v>
      </c>
      <c r="C5" s="5"/>
      <c r="D5" s="5"/>
      <c r="E5" s="219" t="str">
        <f>BANKA_Referenca!E5</f>
        <v>Kodi i entitetit ???</v>
      </c>
      <c r="F5" s="219"/>
      <c r="G5" s="220"/>
      <c r="H5" s="2"/>
      <c r="I5" s="2"/>
    </row>
    <row r="6" spans="2:17" ht="27.95" customHeight="1" x14ac:dyDescent="0.25">
      <c r="B6" s="221" t="s">
        <v>16</v>
      </c>
      <c r="C6" s="222"/>
      <c r="D6" s="222"/>
      <c r="E6" s="219" t="str">
        <f>BANKA_Referenca!E6</f>
        <v>Distrikti ???</v>
      </c>
      <c r="F6" s="219"/>
      <c r="G6" s="220"/>
      <c r="H6" s="2"/>
      <c r="I6" s="6"/>
      <c r="J6" s="7" t="s">
        <v>15</v>
      </c>
      <c r="K6" s="153"/>
      <c r="L6" s="223"/>
      <c r="M6" s="154"/>
      <c r="N6" s="75"/>
    </row>
    <row r="7" spans="2:17" ht="36" customHeight="1" x14ac:dyDescent="0.25">
      <c r="B7" s="224" t="s">
        <v>27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75"/>
    </row>
    <row r="8" spans="2:17" s="63" customFormat="1" ht="36" customHeight="1" x14ac:dyDescent="0.25"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8"/>
    </row>
    <row r="9" spans="2:17" ht="27.95" customHeight="1" x14ac:dyDescent="0.25">
      <c r="B9" s="9"/>
      <c r="C9" s="9"/>
      <c r="D9" s="9"/>
      <c r="E9" s="7" t="s">
        <v>28</v>
      </c>
      <c r="F9" s="225" t="s">
        <v>59</v>
      </c>
      <c r="G9" s="226"/>
      <c r="H9" s="225"/>
      <c r="I9" s="226"/>
      <c r="J9" s="7" t="s">
        <v>14</v>
      </c>
      <c r="K9" s="227" t="s">
        <v>59</v>
      </c>
      <c r="L9" s="228"/>
      <c r="M9" s="229"/>
      <c r="N9" s="76"/>
      <c r="Q9" s="3" t="s">
        <v>53</v>
      </c>
    </row>
    <row r="10" spans="2:17" ht="24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7" ht="27.95" customHeight="1" x14ac:dyDescent="0.25">
      <c r="B11" s="64"/>
      <c r="C11" s="230" t="s">
        <v>54</v>
      </c>
      <c r="D11" s="230"/>
      <c r="E11" s="230"/>
      <c r="F11" s="10" t="s">
        <v>13</v>
      </c>
      <c r="G11" s="65" t="s">
        <v>59</v>
      </c>
      <c r="H11" s="66" t="s">
        <v>12</v>
      </c>
      <c r="I11" s="65" t="s">
        <v>59</v>
      </c>
      <c r="J11" s="9"/>
      <c r="K11" s="9"/>
      <c r="L11" s="9"/>
      <c r="M11" s="9"/>
      <c r="N11" s="9"/>
    </row>
    <row r="12" spans="2:17" ht="12" customHeight="1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9"/>
      <c r="N12" s="9"/>
    </row>
    <row r="13" spans="2:17" ht="27.95" customHeight="1" x14ac:dyDescent="0.25">
      <c r="B13" s="9"/>
      <c r="C13" s="230" t="s">
        <v>55</v>
      </c>
      <c r="D13" s="230"/>
      <c r="E13" s="230"/>
      <c r="F13" s="10" t="s">
        <v>13</v>
      </c>
      <c r="G13" s="65" t="s">
        <v>59</v>
      </c>
      <c r="H13" s="66" t="s">
        <v>12</v>
      </c>
      <c r="I13" s="65" t="s">
        <v>59</v>
      </c>
      <c r="J13" s="9"/>
      <c r="K13" s="9"/>
      <c r="L13" s="9"/>
      <c r="M13" s="9"/>
      <c r="N13" s="9"/>
    </row>
    <row r="14" spans="2:17" ht="24" customHeight="1" thickBot="1" x14ac:dyDescent="0.3">
      <c r="B14" s="11"/>
    </row>
    <row r="15" spans="2:17" ht="15.95" customHeight="1" x14ac:dyDescent="0.25">
      <c r="B15" s="231" t="s">
        <v>11</v>
      </c>
      <c r="C15" s="233" t="s">
        <v>29</v>
      </c>
      <c r="D15" s="233"/>
      <c r="E15" s="233"/>
      <c r="F15" s="233"/>
      <c r="G15" s="233"/>
      <c r="H15" s="233"/>
      <c r="I15" s="233" t="s">
        <v>30</v>
      </c>
      <c r="J15" s="213" t="s">
        <v>10</v>
      </c>
      <c r="K15" s="214"/>
      <c r="L15" s="214"/>
      <c r="M15" s="215"/>
      <c r="N15" s="77"/>
    </row>
    <row r="16" spans="2:17" ht="36" customHeight="1" thickBot="1" x14ac:dyDescent="0.3">
      <c r="B16" s="232"/>
      <c r="C16" s="13" t="s">
        <v>9</v>
      </c>
      <c r="D16" s="13" t="s">
        <v>8</v>
      </c>
      <c r="E16" s="12" t="s">
        <v>31</v>
      </c>
      <c r="F16" s="12" t="s">
        <v>7</v>
      </c>
      <c r="G16" s="12" t="s">
        <v>32</v>
      </c>
      <c r="H16" s="12" t="s">
        <v>6</v>
      </c>
      <c r="I16" s="234"/>
      <c r="J16" s="216"/>
      <c r="K16" s="217"/>
      <c r="L16" s="217"/>
      <c r="M16" s="218"/>
      <c r="N16" s="77"/>
      <c r="O16" s="67"/>
    </row>
    <row r="17" spans="2:19" ht="27.95" customHeight="1" x14ac:dyDescent="0.25">
      <c r="B17" s="14">
        <v>1</v>
      </c>
      <c r="C17" s="15" t="s">
        <v>59</v>
      </c>
      <c r="D17" s="16" t="s">
        <v>59</v>
      </c>
      <c r="E17" s="16" t="s">
        <v>59</v>
      </c>
      <c r="F17" s="15">
        <v>600</v>
      </c>
      <c r="G17" s="16">
        <v>6001001</v>
      </c>
      <c r="H17" s="15" t="s">
        <v>59</v>
      </c>
      <c r="I17" s="71">
        <f>SUMIFS(INFO_Pagat!F:F,INFO_Pagat!C:C,"në organikë",INFO_Pagat!E:E,E36)</f>
        <v>1204097</v>
      </c>
      <c r="J17" s="199" t="s">
        <v>56</v>
      </c>
      <c r="K17" s="200"/>
      <c r="L17" s="200"/>
      <c r="M17" s="201"/>
      <c r="N17" s="78"/>
      <c r="O17" s="67"/>
    </row>
    <row r="18" spans="2:19" ht="27.95" customHeight="1" x14ac:dyDescent="0.25">
      <c r="B18" s="17">
        <v>2</v>
      </c>
      <c r="C18" s="18" t="s">
        <v>59</v>
      </c>
      <c r="D18" s="19" t="s">
        <v>59</v>
      </c>
      <c r="E18" s="19" t="s">
        <v>59</v>
      </c>
      <c r="F18" s="19">
        <v>600</v>
      </c>
      <c r="G18" s="20">
        <v>6002001</v>
      </c>
      <c r="H18" s="18" t="s">
        <v>59</v>
      </c>
      <c r="I18" s="72">
        <f>SUMIFS(INFO_Pagat!F:F,INFO_Pagat!C:C,"mbi organikë",INFO_Pagat!E:E,E36)</f>
        <v>61629</v>
      </c>
      <c r="J18" s="202" t="s">
        <v>57</v>
      </c>
      <c r="K18" s="203"/>
      <c r="L18" s="203"/>
      <c r="M18" s="204"/>
      <c r="N18" s="78"/>
      <c r="O18" s="67"/>
    </row>
    <row r="19" spans="2:19" ht="27.95" customHeight="1" x14ac:dyDescent="0.25">
      <c r="B19" s="17"/>
      <c r="C19" s="18"/>
      <c r="D19" s="19"/>
      <c r="E19" s="19"/>
      <c r="F19" s="19"/>
      <c r="G19" s="19"/>
      <c r="H19" s="18"/>
      <c r="I19" s="21"/>
      <c r="J19" s="205"/>
      <c r="K19" s="206"/>
      <c r="L19" s="206"/>
      <c r="M19" s="207"/>
      <c r="N19" s="78"/>
      <c r="O19" s="67"/>
    </row>
    <row r="20" spans="2:19" ht="27.95" customHeight="1" x14ac:dyDescent="0.25">
      <c r="B20" s="17"/>
      <c r="C20" s="18"/>
      <c r="D20" s="19"/>
      <c r="E20" s="19"/>
      <c r="F20" s="19"/>
      <c r="G20" s="18"/>
      <c r="H20" s="18"/>
      <c r="I20" s="21"/>
      <c r="J20" s="205"/>
      <c r="K20" s="206"/>
      <c r="L20" s="206"/>
      <c r="M20" s="207"/>
      <c r="N20" s="78"/>
      <c r="O20" s="67"/>
    </row>
    <row r="21" spans="2:19" ht="27.95" customHeight="1" x14ac:dyDescent="0.25">
      <c r="B21" s="17"/>
      <c r="C21" s="18"/>
      <c r="D21" s="19"/>
      <c r="E21" s="19"/>
      <c r="F21" s="19"/>
      <c r="G21" s="19"/>
      <c r="H21" s="18"/>
      <c r="I21" s="21"/>
      <c r="J21" s="205"/>
      <c r="K21" s="206"/>
      <c r="L21" s="206"/>
      <c r="M21" s="207"/>
      <c r="N21" s="78"/>
      <c r="O21" s="67"/>
    </row>
    <row r="22" spans="2:19" ht="27.95" customHeight="1" x14ac:dyDescent="0.25">
      <c r="B22" s="17"/>
      <c r="C22" s="18"/>
      <c r="D22" s="19"/>
      <c r="E22" s="19"/>
      <c r="F22" s="19"/>
      <c r="G22" s="18"/>
      <c r="H22" s="18"/>
      <c r="I22" s="21"/>
      <c r="J22" s="205"/>
      <c r="K22" s="206"/>
      <c r="L22" s="206"/>
      <c r="M22" s="207"/>
      <c r="N22" s="78"/>
      <c r="O22" s="67"/>
      <c r="S22" s="67"/>
    </row>
    <row r="23" spans="2:19" ht="27.95" customHeight="1" x14ac:dyDescent="0.25">
      <c r="B23" s="17"/>
      <c r="C23" s="18"/>
      <c r="D23" s="19"/>
      <c r="E23" s="19"/>
      <c r="F23" s="19"/>
      <c r="G23" s="19"/>
      <c r="H23" s="18"/>
      <c r="I23" s="21"/>
      <c r="J23" s="205"/>
      <c r="K23" s="206"/>
      <c r="L23" s="206"/>
      <c r="M23" s="207"/>
      <c r="N23" s="78"/>
      <c r="O23" s="67"/>
      <c r="S23" s="67"/>
    </row>
    <row r="24" spans="2:19" ht="27.95" customHeight="1" x14ac:dyDescent="0.25">
      <c r="B24" s="17"/>
      <c r="C24" s="18"/>
      <c r="D24" s="19"/>
      <c r="E24" s="19"/>
      <c r="F24" s="19"/>
      <c r="G24" s="19"/>
      <c r="H24" s="18"/>
      <c r="I24" s="21"/>
      <c r="J24" s="205"/>
      <c r="K24" s="206"/>
      <c r="L24" s="206"/>
      <c r="M24" s="207"/>
      <c r="N24" s="78"/>
      <c r="O24" s="67"/>
      <c r="S24" s="67"/>
    </row>
    <row r="25" spans="2:19" ht="27.95" customHeight="1" x14ac:dyDescent="0.25">
      <c r="B25" s="17"/>
      <c r="C25" s="18"/>
      <c r="D25" s="19"/>
      <c r="E25" s="19"/>
      <c r="F25" s="19"/>
      <c r="G25" s="19"/>
      <c r="H25" s="18"/>
      <c r="I25" s="21"/>
      <c r="J25" s="205"/>
      <c r="K25" s="206"/>
      <c r="L25" s="206"/>
      <c r="M25" s="207"/>
      <c r="N25" s="78"/>
      <c r="O25" s="67"/>
      <c r="S25" s="67"/>
    </row>
    <row r="26" spans="2:19" ht="27.95" customHeight="1" thickBot="1" x14ac:dyDescent="0.3">
      <c r="B26" s="22"/>
      <c r="C26" s="23"/>
      <c r="D26" s="23"/>
      <c r="E26" s="23"/>
      <c r="F26" s="23"/>
      <c r="G26" s="23"/>
      <c r="H26" s="23"/>
      <c r="I26" s="24"/>
      <c r="J26" s="208"/>
      <c r="K26" s="209"/>
      <c r="L26" s="209"/>
      <c r="M26" s="210"/>
      <c r="N26" s="78"/>
      <c r="O26" s="67"/>
      <c r="S26" s="67"/>
    </row>
    <row r="27" spans="2:19" ht="32.1" customHeight="1" x14ac:dyDescent="0.25">
      <c r="B27" s="25"/>
      <c r="C27" s="26"/>
      <c r="D27" s="26"/>
      <c r="E27" s="26"/>
      <c r="F27" s="26"/>
      <c r="G27" s="26"/>
      <c r="H27" s="27" t="s">
        <v>33</v>
      </c>
      <c r="I27" s="28">
        <f>SUM(I17:I26)</f>
        <v>1265726</v>
      </c>
      <c r="J27" s="211"/>
      <c r="K27" s="211"/>
      <c r="L27" s="211"/>
      <c r="M27" s="212"/>
      <c r="N27" s="79"/>
      <c r="O27" s="67"/>
      <c r="S27" s="67"/>
    </row>
    <row r="28" spans="2:19" ht="36" customHeight="1" thickBot="1" x14ac:dyDescent="0.3">
      <c r="B28" s="194" t="s">
        <v>5</v>
      </c>
      <c r="C28" s="195"/>
      <c r="D28" s="195"/>
      <c r="E28" s="195"/>
      <c r="F28" s="195"/>
      <c r="G28" s="195"/>
      <c r="H28" s="196"/>
      <c r="I28" s="197" t="s">
        <v>34</v>
      </c>
      <c r="J28" s="197"/>
      <c r="K28" s="197"/>
      <c r="L28" s="197"/>
      <c r="M28" s="198"/>
      <c r="N28" s="80"/>
      <c r="O28" s="67"/>
      <c r="S28" s="67"/>
    </row>
    <row r="29" spans="2:19" ht="20.100000000000001" customHeight="1" thickBot="1" x14ac:dyDescent="0.3">
      <c r="B29" s="29"/>
      <c r="C29" s="9"/>
      <c r="D29" s="9"/>
      <c r="E29" s="9"/>
      <c r="F29" s="9"/>
      <c r="G29" s="9"/>
      <c r="H29" s="9"/>
      <c r="I29" s="30"/>
      <c r="J29" s="30"/>
      <c r="K29" s="30"/>
      <c r="L29" s="30"/>
      <c r="M29" s="30"/>
      <c r="N29" s="30"/>
    </row>
    <row r="30" spans="2:19" s="9" customFormat="1" ht="20.100000000000001" customHeight="1" thickBot="1" x14ac:dyDescent="0.3">
      <c r="B30" s="182" t="s">
        <v>35</v>
      </c>
      <c r="C30" s="183"/>
      <c r="D30" s="183"/>
      <c r="E30" s="183"/>
      <c r="F30" s="183"/>
      <c r="G30" s="184"/>
      <c r="H30" s="31"/>
      <c r="I30" s="185" t="s">
        <v>36</v>
      </c>
      <c r="J30" s="186"/>
      <c r="K30" s="186"/>
      <c r="L30" s="186"/>
      <c r="M30" s="187"/>
      <c r="N30" s="81"/>
    </row>
    <row r="31" spans="2:19" ht="20.100000000000001" customHeight="1" x14ac:dyDescent="0.25">
      <c r="B31" s="32" t="s">
        <v>37</v>
      </c>
      <c r="C31" s="33"/>
      <c r="D31" s="33"/>
      <c r="E31" s="33"/>
      <c r="F31" s="33"/>
      <c r="G31" s="34"/>
      <c r="H31" s="31"/>
      <c r="I31" s="35" t="s">
        <v>38</v>
      </c>
      <c r="J31" s="188" t="s">
        <v>4</v>
      </c>
      <c r="K31" s="189"/>
      <c r="L31" s="188" t="s">
        <v>39</v>
      </c>
      <c r="M31" s="190"/>
      <c r="N31" s="81"/>
    </row>
    <row r="32" spans="2:19" ht="30" customHeight="1" x14ac:dyDescent="0.25">
      <c r="B32" s="191" t="s">
        <v>65</v>
      </c>
      <c r="C32" s="192"/>
      <c r="D32" s="192"/>
      <c r="E32" s="192"/>
      <c r="F32" s="192"/>
      <c r="G32" s="193"/>
      <c r="H32" s="9"/>
      <c r="I32" s="36" t="s">
        <v>3</v>
      </c>
      <c r="J32" s="173"/>
      <c r="K32" s="174"/>
      <c r="L32" s="173"/>
      <c r="M32" s="175"/>
      <c r="N32" s="82"/>
    </row>
    <row r="33" spans="2:14" ht="30" customHeight="1" x14ac:dyDescent="0.25">
      <c r="B33" s="32" t="s">
        <v>2</v>
      </c>
      <c r="C33" s="37"/>
      <c r="D33" s="38"/>
      <c r="E33" s="162" t="s">
        <v>66</v>
      </c>
      <c r="F33" s="163"/>
      <c r="G33" s="164"/>
      <c r="H33" s="9"/>
      <c r="I33" s="36" t="s">
        <v>1</v>
      </c>
      <c r="J33" s="173"/>
      <c r="K33" s="174"/>
      <c r="L33" s="173"/>
      <c r="M33" s="175"/>
      <c r="N33" s="82"/>
    </row>
    <row r="34" spans="2:14" ht="30" customHeight="1" thickBot="1" x14ac:dyDescent="0.3">
      <c r="B34" s="39" t="s">
        <v>40</v>
      </c>
      <c r="C34" s="40"/>
      <c r="D34" s="41"/>
      <c r="E34" s="176" t="s">
        <v>66</v>
      </c>
      <c r="F34" s="177"/>
      <c r="G34" s="178"/>
      <c r="H34" s="9"/>
      <c r="I34" s="42"/>
      <c r="J34" s="179"/>
      <c r="K34" s="180"/>
      <c r="L34" s="179"/>
      <c r="M34" s="181"/>
      <c r="N34" s="82"/>
    </row>
    <row r="35" spans="2:14" ht="20.100000000000001" customHeight="1" thickBot="1" x14ac:dyDescent="0.3">
      <c r="B35" s="43"/>
      <c r="C35" s="9"/>
      <c r="D35" s="9"/>
      <c r="E35" s="44"/>
      <c r="F35" s="45"/>
      <c r="G35" s="45"/>
      <c r="H35" s="9"/>
      <c r="I35" s="46"/>
      <c r="J35" s="47"/>
      <c r="K35" s="47"/>
      <c r="L35" s="47"/>
      <c r="M35" s="47"/>
      <c r="N35" s="82"/>
    </row>
    <row r="36" spans="2:14" ht="30" customHeight="1" x14ac:dyDescent="0.25">
      <c r="B36" s="48" t="s">
        <v>41</v>
      </c>
      <c r="C36" s="49"/>
      <c r="D36" s="50"/>
      <c r="E36" s="157" t="s">
        <v>22</v>
      </c>
      <c r="F36" s="158"/>
      <c r="G36" s="159"/>
      <c r="H36" s="9"/>
      <c r="I36" s="69" t="s">
        <v>38</v>
      </c>
      <c r="J36" s="160" t="s">
        <v>4</v>
      </c>
      <c r="K36" s="160"/>
      <c r="L36" s="160" t="s">
        <v>39</v>
      </c>
      <c r="M36" s="161"/>
      <c r="N36" s="82"/>
    </row>
    <row r="37" spans="2:14" ht="30" customHeight="1" x14ac:dyDescent="0.25">
      <c r="B37" s="32" t="s">
        <v>42</v>
      </c>
      <c r="C37" s="37"/>
      <c r="D37" s="38"/>
      <c r="E37" s="162" t="s">
        <v>66</v>
      </c>
      <c r="F37" s="163"/>
      <c r="G37" s="164"/>
      <c r="H37" s="9"/>
      <c r="I37" s="70" t="s">
        <v>43</v>
      </c>
      <c r="J37" s="165" t="str">
        <f>BANKA_Referenca!J37</f>
        <v>???</v>
      </c>
      <c r="K37" s="165"/>
      <c r="L37" s="165" t="str">
        <f>BANKA_Referenca!L37</f>
        <v>???</v>
      </c>
      <c r="M37" s="166"/>
      <c r="N37" s="82"/>
    </row>
    <row r="38" spans="2:14" ht="30" customHeight="1" thickBot="1" x14ac:dyDescent="0.3">
      <c r="B38" s="167" t="s">
        <v>67</v>
      </c>
      <c r="C38" s="168"/>
      <c r="D38" s="168"/>
      <c r="E38" s="168"/>
      <c r="F38" s="168"/>
      <c r="G38" s="169"/>
      <c r="H38" s="9"/>
      <c r="I38" s="68" t="s">
        <v>44</v>
      </c>
      <c r="J38" s="170" t="s">
        <v>59</v>
      </c>
      <c r="K38" s="170"/>
      <c r="L38" s="170" t="s">
        <v>59</v>
      </c>
      <c r="M38" s="171"/>
      <c r="N38" s="75"/>
    </row>
    <row r="39" spans="2:14" ht="30" customHeight="1" x14ac:dyDescent="0.25">
      <c r="B39" s="9"/>
      <c r="C39" s="9"/>
      <c r="D39" s="9"/>
      <c r="E39" s="9"/>
      <c r="F39" s="9"/>
      <c r="G39" s="9"/>
      <c r="H39" s="9"/>
      <c r="I39" s="51"/>
      <c r="J39" s="52"/>
      <c r="K39" s="52"/>
      <c r="L39" s="52"/>
      <c r="M39" s="52"/>
      <c r="N39" s="75"/>
    </row>
    <row r="40" spans="2:14" ht="30" customHeight="1" x14ac:dyDescent="0.25">
      <c r="B40" s="9"/>
      <c r="C40" s="9"/>
      <c r="D40" s="9"/>
      <c r="E40" s="9"/>
      <c r="F40" s="9"/>
      <c r="G40" s="9"/>
      <c r="H40" s="9"/>
      <c r="I40" s="51"/>
      <c r="J40" s="52"/>
      <c r="K40" s="52"/>
      <c r="L40" s="52"/>
      <c r="M40" s="52"/>
      <c r="N40" s="75"/>
    </row>
    <row r="41" spans="2:14" ht="32.1" customHeight="1" x14ac:dyDescent="0.25">
      <c r="B41" s="172" t="s">
        <v>45</v>
      </c>
      <c r="C41" s="172"/>
      <c r="D41" s="172"/>
      <c r="E41" s="172"/>
      <c r="F41" s="172"/>
      <c r="G41" s="172"/>
      <c r="H41" s="172"/>
      <c r="I41" s="53"/>
      <c r="J41" s="172" t="s">
        <v>46</v>
      </c>
      <c r="K41" s="172"/>
      <c r="L41" s="172"/>
      <c r="M41" s="172"/>
      <c r="N41" s="75"/>
    </row>
    <row r="42" spans="2:14" ht="30" customHeight="1" x14ac:dyDescent="0.25">
      <c r="B42" s="156" t="s">
        <v>47</v>
      </c>
      <c r="C42" s="156"/>
      <c r="D42" s="156"/>
      <c r="E42" s="156"/>
      <c r="F42" s="156" t="s">
        <v>48</v>
      </c>
      <c r="G42" s="156"/>
      <c r="H42" s="156"/>
      <c r="I42" s="73"/>
      <c r="J42" s="156" t="s">
        <v>49</v>
      </c>
      <c r="K42" s="156"/>
      <c r="L42" s="156" t="s">
        <v>50</v>
      </c>
      <c r="M42" s="156"/>
    </row>
    <row r="43" spans="2:14" s="9" customFormat="1" ht="30" customHeight="1" x14ac:dyDescent="0.25">
      <c r="B43" s="152" t="s">
        <v>51</v>
      </c>
      <c r="C43" s="152"/>
      <c r="D43" s="152"/>
      <c r="E43" s="152"/>
      <c r="F43" s="152" t="s">
        <v>51</v>
      </c>
      <c r="G43" s="152"/>
      <c r="H43" s="152"/>
      <c r="I43" s="54"/>
      <c r="J43" s="152" t="s">
        <v>51</v>
      </c>
      <c r="K43" s="152"/>
      <c r="L43" s="153"/>
      <c r="M43" s="154"/>
    </row>
    <row r="44" spans="2:14" ht="30" customHeight="1" x14ac:dyDescent="0.25">
      <c r="B44" s="155" t="s">
        <v>52</v>
      </c>
      <c r="C44" s="155"/>
      <c r="D44" s="155"/>
      <c r="E44" s="155"/>
      <c r="F44" s="155" t="s">
        <v>52</v>
      </c>
      <c r="G44" s="155"/>
      <c r="H44" s="155"/>
      <c r="I44" s="55"/>
      <c r="J44" s="155" t="s">
        <v>52</v>
      </c>
      <c r="K44" s="155"/>
    </row>
    <row r="45" spans="2:14" ht="30" customHeight="1" x14ac:dyDescent="0.25">
      <c r="B45" s="56"/>
      <c r="C45" s="55"/>
      <c r="D45" s="55"/>
      <c r="E45" s="57" t="s">
        <v>0</v>
      </c>
      <c r="F45" s="56"/>
      <c r="G45" s="55"/>
      <c r="H45" s="55"/>
      <c r="I45" s="55"/>
      <c r="J45" s="55"/>
      <c r="K45" s="57" t="s">
        <v>0</v>
      </c>
      <c r="L45" s="58"/>
    </row>
    <row r="46" spans="2:14" ht="30" customHeight="1" x14ac:dyDescent="0.25">
      <c r="B46" s="56"/>
      <c r="C46" s="55"/>
      <c r="D46" s="55"/>
      <c r="E46" s="57"/>
      <c r="F46" s="56"/>
      <c r="G46" s="55"/>
      <c r="H46" s="55"/>
      <c r="I46" s="55"/>
      <c r="J46" s="55"/>
      <c r="K46" s="57"/>
      <c r="L46" s="58"/>
    </row>
    <row r="47" spans="2:14" ht="30" customHeight="1" x14ac:dyDescent="0.25">
      <c r="B47" s="56"/>
      <c r="C47" s="55"/>
      <c r="D47" s="55"/>
      <c r="E47" s="57"/>
      <c r="F47" s="59"/>
      <c r="G47" s="55"/>
      <c r="H47" s="55"/>
      <c r="I47" s="55"/>
      <c r="J47" s="55"/>
      <c r="K47" s="57"/>
      <c r="L47" s="58"/>
    </row>
    <row r="48" spans="2:14" ht="30" customHeight="1" x14ac:dyDescent="0.25">
      <c r="B48" s="29"/>
      <c r="C48" s="9"/>
      <c r="D48" s="60"/>
      <c r="E48" s="61"/>
      <c r="F48" s="9"/>
      <c r="G48" s="9"/>
      <c r="H48" s="9"/>
      <c r="L48" s="62"/>
    </row>
    <row r="49" spans="2:14" ht="30" customHeight="1" x14ac:dyDescent="0.25">
      <c r="B49" s="150" t="s">
        <v>58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83"/>
    </row>
  </sheetData>
  <mergeCells count="69">
    <mergeCell ref="B2:D2"/>
    <mergeCell ref="E2:J2"/>
    <mergeCell ref="B3:D3"/>
    <mergeCell ref="E3:G3"/>
    <mergeCell ref="B4:D4"/>
    <mergeCell ref="E4:G4"/>
    <mergeCell ref="J15:M16"/>
    <mergeCell ref="E5:G5"/>
    <mergeCell ref="B6:D6"/>
    <mergeCell ref="E6:G6"/>
    <mergeCell ref="K6:M6"/>
    <mergeCell ref="B7:M8"/>
    <mergeCell ref="F9:G9"/>
    <mergeCell ref="H9:I9"/>
    <mergeCell ref="K9:M9"/>
    <mergeCell ref="C11:E11"/>
    <mergeCell ref="C13:E13"/>
    <mergeCell ref="B15:B16"/>
    <mergeCell ref="C15:H15"/>
    <mergeCell ref="I15:I16"/>
    <mergeCell ref="B28:H28"/>
    <mergeCell ref="I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B30:G30"/>
    <mergeCell ref="I30:M30"/>
    <mergeCell ref="J31:K31"/>
    <mergeCell ref="L31:M31"/>
    <mergeCell ref="B32:G32"/>
    <mergeCell ref="J32:K32"/>
    <mergeCell ref="L32:M32"/>
    <mergeCell ref="E33:G33"/>
    <mergeCell ref="J33:K33"/>
    <mergeCell ref="L33:M33"/>
    <mergeCell ref="E34:G34"/>
    <mergeCell ref="J34:K34"/>
    <mergeCell ref="L34:M34"/>
    <mergeCell ref="B42:E42"/>
    <mergeCell ref="F42:H42"/>
    <mergeCell ref="J42:K42"/>
    <mergeCell ref="L42:M42"/>
    <mergeCell ref="E36:G36"/>
    <mergeCell ref="J36:K36"/>
    <mergeCell ref="L36:M36"/>
    <mergeCell ref="E37:G37"/>
    <mergeCell ref="J37:K37"/>
    <mergeCell ref="L37:M37"/>
    <mergeCell ref="B38:G38"/>
    <mergeCell ref="J38:K38"/>
    <mergeCell ref="L38:M38"/>
    <mergeCell ref="B41:H41"/>
    <mergeCell ref="J41:M41"/>
    <mergeCell ref="B49:M49"/>
    <mergeCell ref="B43:E43"/>
    <mergeCell ref="F43:H43"/>
    <mergeCell ref="J43:K43"/>
    <mergeCell ref="L43:M43"/>
    <mergeCell ref="B44:E44"/>
    <mergeCell ref="F44:H44"/>
    <mergeCell ref="J44:K44"/>
  </mergeCells>
  <pageMargins left="0.39370078740157483" right="0.39370078740157483" top="0.59055118110236227" bottom="0.39370078740157483" header="0.19685039370078741" footer="0.1968503937007874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INFO_Pagat</vt:lpstr>
      <vt:lpstr>BANKA AMERIKANE E INVESTIMEVE</vt:lpstr>
      <vt:lpstr>BANKA CREDINS</vt:lpstr>
      <vt:lpstr>BANKA E BASHKUAR E SHQIPERISE</vt:lpstr>
      <vt:lpstr>BANKA E PARE E INVESTIMEVE</vt:lpstr>
      <vt:lpstr>BANKA INTESA SANPAOLO ALBANIA</vt:lpstr>
      <vt:lpstr>BANKA KOMBETARE TREGTARE</vt:lpstr>
      <vt:lpstr>BANKA OTP ALBANIA</vt:lpstr>
      <vt:lpstr>BANKA PROCREDIT</vt:lpstr>
      <vt:lpstr>BANKA RAIFFEISEN</vt:lpstr>
      <vt:lpstr>BANKA TIRANA</vt:lpstr>
      <vt:lpstr>BANKA UNION</vt:lpstr>
      <vt:lpstr>BANKA_Referenca</vt:lpstr>
      <vt:lpstr>'BANKA AMERIKANE E INVESTIMEVE'!Print_Area</vt:lpstr>
      <vt:lpstr>'BANKA CREDINS'!Print_Area</vt:lpstr>
      <vt:lpstr>'BANKA E BASHKUAR E SHQIPERISE'!Print_Area</vt:lpstr>
      <vt:lpstr>'BANKA E PARE E INVESTIMEVE'!Print_Area</vt:lpstr>
      <vt:lpstr>'BANKA INTESA SANPAOLO ALBANIA'!Print_Area</vt:lpstr>
      <vt:lpstr>'BANKA KOMBETARE TREGTARE'!Print_Area</vt:lpstr>
      <vt:lpstr>'BANKA OTP ALBANIA'!Print_Area</vt:lpstr>
      <vt:lpstr>'BANKA PROCREDIT'!Print_Area</vt:lpstr>
      <vt:lpstr>'BANKA RAIFFEISEN'!Print_Area</vt:lpstr>
      <vt:lpstr>'BANKA TIRANA'!Print_Area</vt:lpstr>
      <vt:lpstr>'BANKA UNION'!Print_Area</vt:lpstr>
      <vt:lpstr>BANKA_Referenca!Print_Area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Nryshimi i Tatimit</dc:creator>
  <cp:lastModifiedBy/>
  <cp:revision>1</cp:revision>
  <dcterms:created xsi:type="dcterms:W3CDTF">2023-04-20T10:23:13Z</dcterms:created>
  <dcterms:modified xsi:type="dcterms:W3CDTF">2023-06-19T07:47:49Z</dcterms:modified>
</cp:coreProperties>
</file>