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gat\"/>
    </mc:Choice>
  </mc:AlternateContent>
  <bookViews>
    <workbookView xWindow="0" yWindow="0" windowWidth="15585" windowHeight="6870" tabRatio="780" firstSheet="10" activeTab="16"/>
  </bookViews>
  <sheets>
    <sheet name="INFO_Pagat" sheetId="43" r:id="rId1"/>
    <sheet name="BANKA ALPHA ALBANIA" sheetId="34" r:id="rId2"/>
    <sheet name="BANKA AMERIKANE E INVESTIMEVE" sheetId="33" r:id="rId3"/>
    <sheet name="BANKA CREDINS" sheetId="38" r:id="rId4"/>
    <sheet name="BANKA E BASHKUAR E SHQIPERISE" sheetId="26" r:id="rId5"/>
    <sheet name="BANKA E KREDITIT TE SHQIPERISE" sheetId="36" r:id="rId6"/>
    <sheet name="BANKA E PARE E INVESTIMEVE" sheetId="40" r:id="rId7"/>
    <sheet name="BANKA RAIFFEISEN" sheetId="24" r:id="rId8"/>
    <sheet name="VENETO BANKA" sheetId="28" r:id="rId9"/>
    <sheet name="BANKA KOMBETARE TREGTARE" sheetId="29" r:id="rId10"/>
    <sheet name="BANKA TIRANA" sheetId="30" r:id="rId11"/>
    <sheet name="BANKA NBG ALBANIA" sheetId="31" r:id="rId12"/>
    <sheet name="BANKA NDERKOMBETARE TREGTARE" sheetId="32" r:id="rId13"/>
    <sheet name="BANKA INTESA SANPAOLO ALBANIA" sheetId="27" r:id="rId14"/>
    <sheet name="BANKA PROCREDIT" sheetId="35" r:id="rId15"/>
    <sheet name="BANKA SOCIETE GENERALE ALBANIA" sheetId="37" r:id="rId16"/>
    <sheet name="BANKA UNION" sheetId="39" r:id="rId17"/>
    <sheet name="BANKA_Referenca" sheetId="42" r:id="rId18"/>
  </sheets>
  <externalReferences>
    <externalReference r:id="rId19"/>
  </externalReferences>
  <definedNames>
    <definedName name="llog_mbi_organike">[1]Mbi.Oragnike!$B$10:$AY$19</definedName>
    <definedName name="llog_organike">[1]Ne.Organike!$B$10:$AY$110</definedName>
    <definedName name="_xlnm.Print_Area" localSheetId="1">'BANKA ALPHA ALBANIA'!$A$1:$N$50</definedName>
    <definedName name="_xlnm.Print_Area" localSheetId="2">'BANKA AMERIKANE E INVESTIMEVE'!$A$1:$N$50</definedName>
    <definedName name="_xlnm.Print_Area" localSheetId="3">'BANKA CREDINS'!$A$1:$N$50</definedName>
    <definedName name="_xlnm.Print_Area" localSheetId="4">'BANKA E BASHKUAR E SHQIPERISE'!$A$1:$N$50</definedName>
    <definedName name="_xlnm.Print_Area" localSheetId="5">'BANKA E KREDITIT TE SHQIPERISE'!$A$1:$N$50</definedName>
    <definedName name="_xlnm.Print_Area" localSheetId="6">'BANKA E PARE E INVESTIMEVE'!$A$1:$N$50</definedName>
    <definedName name="_xlnm.Print_Area" localSheetId="13">'BANKA INTESA SANPAOLO ALBANIA'!$A$1:$N$50</definedName>
    <definedName name="_xlnm.Print_Area" localSheetId="9">'BANKA KOMBETARE TREGTARE'!$A$1:$N$50</definedName>
    <definedName name="_xlnm.Print_Area" localSheetId="11">'BANKA NBG ALBANIA'!$A$1:$N$50</definedName>
    <definedName name="_xlnm.Print_Area" localSheetId="12">'BANKA NDERKOMBETARE TREGTARE'!$A$1:$N$50</definedName>
    <definedName name="_xlnm.Print_Area" localSheetId="14">'BANKA PROCREDIT'!$A$1:$N$50</definedName>
    <definedName name="_xlnm.Print_Area" localSheetId="7">'BANKA RAIFFEISEN'!$A$1:$N$50</definedName>
    <definedName name="_xlnm.Print_Area" localSheetId="15">'BANKA SOCIETE GENERALE ALBANIA'!$A$1:$N$50</definedName>
    <definedName name="_xlnm.Print_Area" localSheetId="10">'BANKA TIRANA'!$A$1:$N$50</definedName>
    <definedName name="_xlnm.Print_Area" localSheetId="16">'BANKA UNION'!$A$1:$N$50</definedName>
    <definedName name="_xlnm.Print_Area" localSheetId="17">BANKA_Referenca!$A$1:$N$50</definedName>
    <definedName name="_xlnm.Print_Area" localSheetId="8">'VENETO BANKA'!$A$1:$N$50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43" l="1"/>
  <c r="E120" i="43"/>
  <c r="D120" i="43"/>
  <c r="C120" i="43"/>
  <c r="B120" i="43"/>
  <c r="F119" i="43"/>
  <c r="E119" i="43"/>
  <c r="D119" i="43"/>
  <c r="C119" i="43"/>
  <c r="B119" i="43"/>
  <c r="F118" i="43"/>
  <c r="E118" i="43"/>
  <c r="D118" i="43"/>
  <c r="C118" i="43"/>
  <c r="B118" i="43"/>
  <c r="F117" i="43"/>
  <c r="E117" i="43"/>
  <c r="D117" i="43"/>
  <c r="C117" i="43"/>
  <c r="B117" i="43"/>
  <c r="F116" i="43"/>
  <c r="E116" i="43"/>
  <c r="D116" i="43"/>
  <c r="C116" i="43"/>
  <c r="B116" i="43"/>
  <c r="F115" i="43"/>
  <c r="E115" i="43"/>
  <c r="D115" i="43"/>
  <c r="C115" i="43"/>
  <c r="B115" i="43"/>
  <c r="F114" i="43"/>
  <c r="E114" i="43"/>
  <c r="D114" i="43"/>
  <c r="C114" i="43"/>
  <c r="B114" i="43"/>
  <c r="F113" i="43"/>
  <c r="E113" i="43"/>
  <c r="D113" i="43"/>
  <c r="C113" i="43"/>
  <c r="B113" i="43"/>
  <c r="F112" i="43"/>
  <c r="E112" i="43"/>
  <c r="D112" i="43"/>
  <c r="C112" i="43"/>
  <c r="B112" i="43"/>
  <c r="F111" i="43"/>
  <c r="E111" i="43"/>
  <c r="D111" i="43"/>
  <c r="C111" i="43"/>
  <c r="B111" i="43"/>
  <c r="B11" i="43"/>
  <c r="C11" i="43"/>
  <c r="D11" i="43"/>
  <c r="E11" i="43"/>
  <c r="F11" i="43"/>
  <c r="B12" i="43"/>
  <c r="C12" i="43"/>
  <c r="D12" i="43"/>
  <c r="E12" i="43"/>
  <c r="F12" i="43"/>
  <c r="B13" i="43"/>
  <c r="C13" i="43"/>
  <c r="D13" i="43"/>
  <c r="E13" i="43"/>
  <c r="F13" i="43"/>
  <c r="B14" i="43"/>
  <c r="C14" i="43"/>
  <c r="D14" i="43"/>
  <c r="E14" i="43"/>
  <c r="F14" i="43"/>
  <c r="B15" i="43"/>
  <c r="C15" i="43"/>
  <c r="D15" i="43"/>
  <c r="E15" i="43"/>
  <c r="F15" i="43"/>
  <c r="B16" i="43"/>
  <c r="C16" i="43"/>
  <c r="D16" i="43"/>
  <c r="E16" i="43"/>
  <c r="F16" i="43"/>
  <c r="B17" i="43"/>
  <c r="C17" i="43"/>
  <c r="D17" i="43"/>
  <c r="E17" i="43"/>
  <c r="F17" i="43"/>
  <c r="B18" i="43"/>
  <c r="C18" i="43"/>
  <c r="D18" i="43"/>
  <c r="E18" i="43"/>
  <c r="F18" i="43"/>
  <c r="B19" i="43"/>
  <c r="C19" i="43"/>
  <c r="D19" i="43"/>
  <c r="E19" i="43"/>
  <c r="F19" i="43"/>
  <c r="B20" i="43"/>
  <c r="C20" i="43"/>
  <c r="D20" i="43"/>
  <c r="E20" i="43"/>
  <c r="F20" i="43"/>
  <c r="B21" i="43"/>
  <c r="C21" i="43"/>
  <c r="D21" i="43"/>
  <c r="E21" i="43"/>
  <c r="F21" i="43"/>
  <c r="B22" i="43"/>
  <c r="C22" i="43"/>
  <c r="D22" i="43"/>
  <c r="E22" i="43"/>
  <c r="F22" i="43"/>
  <c r="B23" i="43"/>
  <c r="C23" i="43"/>
  <c r="D23" i="43"/>
  <c r="E23" i="43"/>
  <c r="F23" i="43"/>
  <c r="B24" i="43"/>
  <c r="C24" i="43"/>
  <c r="D24" i="43"/>
  <c r="E24" i="43"/>
  <c r="F24" i="43"/>
  <c r="B25" i="43"/>
  <c r="C25" i="43"/>
  <c r="D25" i="43"/>
  <c r="E25" i="43"/>
  <c r="F25" i="43"/>
  <c r="B26" i="43"/>
  <c r="C26" i="43"/>
  <c r="D26" i="43"/>
  <c r="E26" i="43"/>
  <c r="F26" i="43"/>
  <c r="B27" i="43"/>
  <c r="C27" i="43"/>
  <c r="D27" i="43"/>
  <c r="E27" i="43"/>
  <c r="F27" i="43"/>
  <c r="B28" i="43"/>
  <c r="C28" i="43"/>
  <c r="D28" i="43"/>
  <c r="E28" i="43"/>
  <c r="F28" i="43"/>
  <c r="B29" i="43"/>
  <c r="C29" i="43"/>
  <c r="D29" i="43"/>
  <c r="E29" i="43"/>
  <c r="F29" i="43"/>
  <c r="B30" i="43"/>
  <c r="C30" i="43"/>
  <c r="D30" i="43"/>
  <c r="E30" i="43"/>
  <c r="F30" i="43"/>
  <c r="B31" i="43"/>
  <c r="C31" i="43"/>
  <c r="D31" i="43"/>
  <c r="E31" i="43"/>
  <c r="F31" i="43"/>
  <c r="B32" i="43"/>
  <c r="C32" i="43"/>
  <c r="D32" i="43"/>
  <c r="E32" i="43"/>
  <c r="F32" i="43"/>
  <c r="B33" i="43"/>
  <c r="C33" i="43"/>
  <c r="D33" i="43"/>
  <c r="E33" i="43"/>
  <c r="F33" i="43"/>
  <c r="B34" i="43"/>
  <c r="C34" i="43"/>
  <c r="D34" i="43"/>
  <c r="E34" i="43"/>
  <c r="F34" i="43"/>
  <c r="B35" i="43"/>
  <c r="C35" i="43"/>
  <c r="D35" i="43"/>
  <c r="E35" i="43"/>
  <c r="F35" i="43"/>
  <c r="B36" i="43"/>
  <c r="C36" i="43"/>
  <c r="D36" i="43"/>
  <c r="E36" i="43"/>
  <c r="F36" i="43"/>
  <c r="B37" i="43"/>
  <c r="C37" i="43"/>
  <c r="D37" i="43"/>
  <c r="E37" i="43"/>
  <c r="F37" i="43"/>
  <c r="B38" i="43"/>
  <c r="C38" i="43"/>
  <c r="D38" i="43"/>
  <c r="E38" i="43"/>
  <c r="F38" i="43"/>
  <c r="B39" i="43"/>
  <c r="C39" i="43"/>
  <c r="D39" i="43"/>
  <c r="E39" i="43"/>
  <c r="F39" i="43"/>
  <c r="B40" i="43"/>
  <c r="C40" i="43"/>
  <c r="D40" i="43"/>
  <c r="E40" i="43"/>
  <c r="F40" i="43"/>
  <c r="B41" i="43"/>
  <c r="C41" i="43"/>
  <c r="D41" i="43"/>
  <c r="E41" i="43"/>
  <c r="F41" i="43"/>
  <c r="B42" i="43"/>
  <c r="C42" i="43"/>
  <c r="D42" i="43"/>
  <c r="E42" i="43"/>
  <c r="F42" i="43"/>
  <c r="B43" i="43"/>
  <c r="C43" i="43"/>
  <c r="D43" i="43"/>
  <c r="E43" i="43"/>
  <c r="F43" i="43"/>
  <c r="B44" i="43"/>
  <c r="C44" i="43"/>
  <c r="D44" i="43"/>
  <c r="E44" i="43"/>
  <c r="F44" i="43"/>
  <c r="B45" i="43"/>
  <c r="C45" i="43"/>
  <c r="D45" i="43"/>
  <c r="E45" i="43"/>
  <c r="F45" i="43"/>
  <c r="B46" i="43"/>
  <c r="C46" i="43"/>
  <c r="D46" i="43"/>
  <c r="E46" i="43"/>
  <c r="F46" i="43"/>
  <c r="B47" i="43"/>
  <c r="C47" i="43"/>
  <c r="D47" i="43"/>
  <c r="E47" i="43"/>
  <c r="F47" i="43"/>
  <c r="B48" i="43"/>
  <c r="C48" i="43"/>
  <c r="D48" i="43"/>
  <c r="E48" i="43"/>
  <c r="F48" i="43"/>
  <c r="B49" i="43"/>
  <c r="C49" i="43"/>
  <c r="D49" i="43"/>
  <c r="E49" i="43"/>
  <c r="F49" i="43"/>
  <c r="B50" i="43"/>
  <c r="C50" i="43"/>
  <c r="D50" i="43"/>
  <c r="E50" i="43"/>
  <c r="F50" i="43"/>
  <c r="B51" i="43"/>
  <c r="C51" i="43"/>
  <c r="D51" i="43"/>
  <c r="E51" i="43"/>
  <c r="F51" i="43"/>
  <c r="B52" i="43"/>
  <c r="C52" i="43"/>
  <c r="D52" i="43"/>
  <c r="E52" i="43"/>
  <c r="F52" i="43"/>
  <c r="B53" i="43"/>
  <c r="C53" i="43"/>
  <c r="D53" i="43"/>
  <c r="E53" i="43"/>
  <c r="F53" i="43"/>
  <c r="B54" i="43"/>
  <c r="C54" i="43"/>
  <c r="D54" i="43"/>
  <c r="E54" i="43"/>
  <c r="F54" i="43"/>
  <c r="B55" i="43"/>
  <c r="C55" i="43"/>
  <c r="D55" i="43"/>
  <c r="E55" i="43"/>
  <c r="F55" i="43"/>
  <c r="B56" i="43"/>
  <c r="C56" i="43"/>
  <c r="D56" i="43"/>
  <c r="E56" i="43"/>
  <c r="F56" i="43"/>
  <c r="B57" i="43"/>
  <c r="C57" i="43"/>
  <c r="D57" i="43"/>
  <c r="E57" i="43"/>
  <c r="F57" i="43"/>
  <c r="B58" i="43"/>
  <c r="C58" i="43"/>
  <c r="D58" i="43"/>
  <c r="E58" i="43"/>
  <c r="F58" i="43"/>
  <c r="B59" i="43"/>
  <c r="C59" i="43"/>
  <c r="D59" i="43"/>
  <c r="E59" i="43"/>
  <c r="F59" i="43"/>
  <c r="B60" i="43"/>
  <c r="C60" i="43"/>
  <c r="D60" i="43"/>
  <c r="E60" i="43"/>
  <c r="F60" i="43"/>
  <c r="B61" i="43"/>
  <c r="C61" i="43"/>
  <c r="D61" i="43"/>
  <c r="E61" i="43"/>
  <c r="F61" i="43"/>
  <c r="B62" i="43"/>
  <c r="C62" i="43"/>
  <c r="D62" i="43"/>
  <c r="E62" i="43"/>
  <c r="F62" i="43"/>
  <c r="B63" i="43"/>
  <c r="C63" i="43"/>
  <c r="D63" i="43"/>
  <c r="E63" i="43"/>
  <c r="F63" i="43"/>
  <c r="B64" i="43"/>
  <c r="C64" i="43"/>
  <c r="D64" i="43"/>
  <c r="E64" i="43"/>
  <c r="F64" i="43"/>
  <c r="B65" i="43"/>
  <c r="C65" i="43"/>
  <c r="D65" i="43"/>
  <c r="E65" i="43"/>
  <c r="F65" i="43"/>
  <c r="B66" i="43"/>
  <c r="C66" i="43"/>
  <c r="D66" i="43"/>
  <c r="E66" i="43"/>
  <c r="F66" i="43"/>
  <c r="B67" i="43"/>
  <c r="C67" i="43"/>
  <c r="D67" i="43"/>
  <c r="E67" i="43"/>
  <c r="F67" i="43"/>
  <c r="B68" i="43"/>
  <c r="C68" i="43"/>
  <c r="D68" i="43"/>
  <c r="E68" i="43"/>
  <c r="F68" i="43"/>
  <c r="B69" i="43"/>
  <c r="C69" i="43"/>
  <c r="D69" i="43"/>
  <c r="E69" i="43"/>
  <c r="F69" i="43"/>
  <c r="B70" i="43"/>
  <c r="C70" i="43"/>
  <c r="D70" i="43"/>
  <c r="E70" i="43"/>
  <c r="F70" i="43"/>
  <c r="B71" i="43"/>
  <c r="C71" i="43"/>
  <c r="D71" i="43"/>
  <c r="E71" i="43"/>
  <c r="F71" i="43"/>
  <c r="B72" i="43"/>
  <c r="C72" i="43"/>
  <c r="D72" i="43"/>
  <c r="E72" i="43"/>
  <c r="F72" i="43"/>
  <c r="B73" i="43"/>
  <c r="C73" i="43"/>
  <c r="D73" i="43"/>
  <c r="E73" i="43"/>
  <c r="F73" i="43"/>
  <c r="B74" i="43"/>
  <c r="C74" i="43"/>
  <c r="D74" i="43"/>
  <c r="E74" i="43"/>
  <c r="F74" i="43"/>
  <c r="B75" i="43"/>
  <c r="C75" i="43"/>
  <c r="D75" i="43"/>
  <c r="E75" i="43"/>
  <c r="F75" i="43"/>
  <c r="B76" i="43"/>
  <c r="C76" i="43"/>
  <c r="D76" i="43"/>
  <c r="E76" i="43"/>
  <c r="F76" i="43"/>
  <c r="B77" i="43"/>
  <c r="C77" i="43"/>
  <c r="D77" i="43"/>
  <c r="E77" i="43"/>
  <c r="F77" i="43"/>
  <c r="B78" i="43"/>
  <c r="C78" i="43"/>
  <c r="D78" i="43"/>
  <c r="E78" i="43"/>
  <c r="F78" i="43"/>
  <c r="B79" i="43"/>
  <c r="C79" i="43"/>
  <c r="D79" i="43"/>
  <c r="E79" i="43"/>
  <c r="F79" i="43"/>
  <c r="B80" i="43"/>
  <c r="C80" i="43"/>
  <c r="D80" i="43"/>
  <c r="E80" i="43"/>
  <c r="F80" i="43"/>
  <c r="B81" i="43"/>
  <c r="C81" i="43"/>
  <c r="D81" i="43"/>
  <c r="E81" i="43"/>
  <c r="F81" i="43"/>
  <c r="B82" i="43"/>
  <c r="C82" i="43"/>
  <c r="D82" i="43"/>
  <c r="E82" i="43"/>
  <c r="F82" i="43"/>
  <c r="B83" i="43"/>
  <c r="C83" i="43"/>
  <c r="D83" i="43"/>
  <c r="E83" i="43"/>
  <c r="F83" i="43"/>
  <c r="B84" i="43"/>
  <c r="C84" i="43"/>
  <c r="D84" i="43"/>
  <c r="E84" i="43"/>
  <c r="F84" i="43"/>
  <c r="B85" i="43"/>
  <c r="C85" i="43"/>
  <c r="D85" i="43"/>
  <c r="E85" i="43"/>
  <c r="F85" i="43"/>
  <c r="B86" i="43"/>
  <c r="C86" i="43"/>
  <c r="D86" i="43"/>
  <c r="E86" i="43"/>
  <c r="F86" i="43"/>
  <c r="B87" i="43"/>
  <c r="C87" i="43"/>
  <c r="D87" i="43"/>
  <c r="E87" i="43"/>
  <c r="F87" i="43"/>
  <c r="B88" i="43"/>
  <c r="C88" i="43"/>
  <c r="D88" i="43"/>
  <c r="E88" i="43"/>
  <c r="F88" i="43"/>
  <c r="B89" i="43"/>
  <c r="C89" i="43"/>
  <c r="D89" i="43"/>
  <c r="E89" i="43"/>
  <c r="F89" i="43"/>
  <c r="B90" i="43"/>
  <c r="C90" i="43"/>
  <c r="D90" i="43"/>
  <c r="E90" i="43"/>
  <c r="F90" i="43"/>
  <c r="B91" i="43"/>
  <c r="C91" i="43"/>
  <c r="D91" i="43"/>
  <c r="E91" i="43"/>
  <c r="F91" i="43"/>
  <c r="B92" i="43"/>
  <c r="C92" i="43"/>
  <c r="D92" i="43"/>
  <c r="E92" i="43"/>
  <c r="F92" i="43"/>
  <c r="B93" i="43"/>
  <c r="C93" i="43"/>
  <c r="D93" i="43"/>
  <c r="E93" i="43"/>
  <c r="F93" i="43"/>
  <c r="B94" i="43"/>
  <c r="C94" i="43"/>
  <c r="D94" i="43"/>
  <c r="E94" i="43"/>
  <c r="F94" i="43"/>
  <c r="B95" i="43"/>
  <c r="C95" i="43"/>
  <c r="D95" i="43"/>
  <c r="E95" i="43"/>
  <c r="F95" i="43"/>
  <c r="B96" i="43"/>
  <c r="C96" i="43"/>
  <c r="D96" i="43"/>
  <c r="E96" i="43"/>
  <c r="F96" i="43"/>
  <c r="B97" i="43"/>
  <c r="C97" i="43"/>
  <c r="D97" i="43"/>
  <c r="E97" i="43"/>
  <c r="F97" i="43"/>
  <c r="B98" i="43"/>
  <c r="C98" i="43"/>
  <c r="D98" i="43"/>
  <c r="E98" i="43"/>
  <c r="F98" i="43"/>
  <c r="B99" i="43"/>
  <c r="C99" i="43"/>
  <c r="D99" i="43"/>
  <c r="E99" i="43"/>
  <c r="F99" i="43"/>
  <c r="B100" i="43"/>
  <c r="C100" i="43"/>
  <c r="D100" i="43"/>
  <c r="E100" i="43"/>
  <c r="F100" i="43"/>
  <c r="B101" i="43"/>
  <c r="C101" i="43"/>
  <c r="D101" i="43"/>
  <c r="E101" i="43"/>
  <c r="F101" i="43"/>
  <c r="B102" i="43"/>
  <c r="C102" i="43"/>
  <c r="D102" i="43"/>
  <c r="E102" i="43"/>
  <c r="F102" i="43"/>
  <c r="B103" i="43"/>
  <c r="C103" i="43"/>
  <c r="D103" i="43"/>
  <c r="E103" i="43"/>
  <c r="F103" i="43"/>
  <c r="B104" i="43"/>
  <c r="C104" i="43"/>
  <c r="D104" i="43"/>
  <c r="E104" i="43"/>
  <c r="F104" i="43"/>
  <c r="B105" i="43"/>
  <c r="C105" i="43"/>
  <c r="D105" i="43"/>
  <c r="E105" i="43"/>
  <c r="F105" i="43"/>
  <c r="B106" i="43"/>
  <c r="C106" i="43"/>
  <c r="D106" i="43"/>
  <c r="E106" i="43"/>
  <c r="F106" i="43"/>
  <c r="B107" i="43"/>
  <c r="C107" i="43"/>
  <c r="D107" i="43"/>
  <c r="E107" i="43"/>
  <c r="F107" i="43"/>
  <c r="B108" i="43"/>
  <c r="C108" i="43"/>
  <c r="D108" i="43"/>
  <c r="E108" i="43"/>
  <c r="F108" i="43"/>
  <c r="B109" i="43"/>
  <c r="C109" i="43"/>
  <c r="D109" i="43"/>
  <c r="E109" i="43"/>
  <c r="F109" i="43"/>
  <c r="C10" i="43"/>
  <c r="D10" i="43"/>
  <c r="E10" i="43"/>
  <c r="F10" i="43"/>
  <c r="B10" i="43"/>
  <c r="J11" i="43" l="1"/>
  <c r="I21" i="43"/>
  <c r="I23" i="43"/>
  <c r="I25" i="43"/>
  <c r="K25" i="43" s="1"/>
  <c r="I19" i="43"/>
  <c r="I17" i="43"/>
  <c r="I15" i="43"/>
  <c r="I13" i="43"/>
  <c r="I11" i="43"/>
  <c r="K11" i="43" s="1"/>
  <c r="I10" i="43"/>
  <c r="J24" i="43"/>
  <c r="J22" i="43"/>
  <c r="J20" i="43"/>
  <c r="J18" i="43"/>
  <c r="J16" i="43"/>
  <c r="J14" i="43"/>
  <c r="J12" i="43"/>
  <c r="J10" i="43"/>
  <c r="I24" i="43"/>
  <c r="K24" i="43" s="1"/>
  <c r="I22" i="43"/>
  <c r="K22" i="43" s="1"/>
  <c r="I20" i="43"/>
  <c r="K20" i="43" s="1"/>
  <c r="I18" i="43"/>
  <c r="K18" i="43" s="1"/>
  <c r="I16" i="43"/>
  <c r="K16" i="43" s="1"/>
  <c r="I14" i="43"/>
  <c r="K14" i="43" s="1"/>
  <c r="I12" i="43"/>
  <c r="K12" i="43" s="1"/>
  <c r="J25" i="43"/>
  <c r="J23" i="43"/>
  <c r="J21" i="43"/>
  <c r="J19" i="43"/>
  <c r="J17" i="43"/>
  <c r="J15" i="43"/>
  <c r="J13" i="43"/>
  <c r="I17" i="31"/>
  <c r="F121" i="43"/>
  <c r="I18" i="28"/>
  <c r="I17" i="24"/>
  <c r="I17" i="37"/>
  <c r="I17" i="29"/>
  <c r="I18" i="24"/>
  <c r="I18" i="40"/>
  <c r="I18" i="37"/>
  <c r="I18" i="36"/>
  <c r="I18" i="35"/>
  <c r="I18" i="34"/>
  <c r="I18" i="31"/>
  <c r="I18" i="29"/>
  <c r="I17" i="36"/>
  <c r="I17" i="34"/>
  <c r="I17" i="26"/>
  <c r="I17" i="39"/>
  <c r="I17" i="38"/>
  <c r="I17" i="33"/>
  <c r="I17" i="27"/>
  <c r="I17" i="32"/>
  <c r="I17" i="30"/>
  <c r="I17" i="28"/>
  <c r="I17" i="40"/>
  <c r="I17" i="35"/>
  <c r="I18" i="26"/>
  <c r="I18" i="39"/>
  <c r="I18" i="38"/>
  <c r="I18" i="33"/>
  <c r="I18" i="27"/>
  <c r="I18" i="32"/>
  <c r="I18" i="30"/>
  <c r="F110" i="43"/>
  <c r="F122" i="43" s="1"/>
  <c r="J37" i="26"/>
  <c r="K15" i="43" l="1"/>
  <c r="K23" i="43"/>
  <c r="K13" i="43"/>
  <c r="K10" i="43"/>
  <c r="K17" i="43"/>
  <c r="K21" i="43"/>
  <c r="K19" i="43"/>
  <c r="J28" i="43"/>
  <c r="I28" i="43"/>
  <c r="H17" i="28"/>
  <c r="J29" i="43" l="1"/>
  <c r="L37" i="26"/>
  <c r="L37" i="28"/>
  <c r="L37" i="29"/>
  <c r="L37" i="30"/>
  <c r="L37" i="31"/>
  <c r="L37" i="32"/>
  <c r="L37" i="34"/>
  <c r="L37" i="27"/>
  <c r="L37" i="35"/>
  <c r="L37" i="33"/>
  <c r="L37" i="36"/>
  <c r="L37" i="38"/>
  <c r="L37" i="37"/>
  <c r="L37" i="39"/>
  <c r="L37" i="40"/>
  <c r="L37" i="24"/>
  <c r="J37" i="28"/>
  <c r="J37" i="29"/>
  <c r="J37" i="30"/>
  <c r="J37" i="31"/>
  <c r="J37" i="32"/>
  <c r="J37" i="34"/>
  <c r="J37" i="27"/>
  <c r="J37" i="35"/>
  <c r="J37" i="33"/>
  <c r="J37" i="36"/>
  <c r="J37" i="38"/>
  <c r="J37" i="37"/>
  <c r="J37" i="39"/>
  <c r="J37" i="40"/>
  <c r="J37" i="24"/>
  <c r="E6" i="26"/>
  <c r="E6" i="28"/>
  <c r="E6" i="29"/>
  <c r="E6" i="30"/>
  <c r="E6" i="31"/>
  <c r="E6" i="32"/>
  <c r="E6" i="34"/>
  <c r="E6" i="27"/>
  <c r="E6" i="35"/>
  <c r="E6" i="33"/>
  <c r="E6" i="36"/>
  <c r="E6" i="38"/>
  <c r="E6" i="37"/>
  <c r="E6" i="39"/>
  <c r="E6" i="40"/>
  <c r="E6" i="24"/>
  <c r="E5" i="26"/>
  <c r="E5" i="28"/>
  <c r="E5" i="29"/>
  <c r="E5" i="30"/>
  <c r="E5" i="31"/>
  <c r="E5" i="32"/>
  <c r="E5" i="34"/>
  <c r="E5" i="27"/>
  <c r="E5" i="35"/>
  <c r="E5" i="33"/>
  <c r="E5" i="36"/>
  <c r="E5" i="38"/>
  <c r="E5" i="37"/>
  <c r="E5" i="39"/>
  <c r="E5" i="40"/>
  <c r="E5" i="24"/>
  <c r="E4" i="26"/>
  <c r="E4" i="28"/>
  <c r="E4" i="29"/>
  <c r="E4" i="30"/>
  <c r="E4" i="31"/>
  <c r="E4" i="32"/>
  <c r="E4" i="34"/>
  <c r="E4" i="27"/>
  <c r="E4" i="35"/>
  <c r="E4" i="33"/>
  <c r="E4" i="36"/>
  <c r="E4" i="38"/>
  <c r="E4" i="37"/>
  <c r="E4" i="39"/>
  <c r="E4" i="40"/>
  <c r="E4" i="24"/>
  <c r="E3" i="26"/>
  <c r="E3" i="28"/>
  <c r="E3" i="29"/>
  <c r="E3" i="30"/>
  <c r="E3" i="31"/>
  <c r="E3" i="32"/>
  <c r="E3" i="34"/>
  <c r="E3" i="27"/>
  <c r="E3" i="35"/>
  <c r="E3" i="33"/>
  <c r="E3" i="36"/>
  <c r="E3" i="38"/>
  <c r="E3" i="37"/>
  <c r="E3" i="39"/>
  <c r="E3" i="40"/>
  <c r="E3" i="24"/>
  <c r="E2" i="26"/>
  <c r="E2" i="28"/>
  <c r="E2" i="29"/>
  <c r="E2" i="30"/>
  <c r="E2" i="31"/>
  <c r="E2" i="32"/>
  <c r="E2" i="34"/>
  <c r="E2" i="27"/>
  <c r="E2" i="35"/>
  <c r="E2" i="33"/>
  <c r="E2" i="36"/>
  <c r="E2" i="38"/>
  <c r="E2" i="37"/>
  <c r="E2" i="39"/>
  <c r="E2" i="40"/>
  <c r="E2" i="24"/>
  <c r="I27" i="42" l="1"/>
  <c r="I27" i="40"/>
  <c r="L15" i="43" s="1"/>
  <c r="N15" i="43" s="1"/>
  <c r="I27" i="39"/>
  <c r="L24" i="43" s="1"/>
  <c r="N24" i="43" s="1"/>
  <c r="I27" i="38"/>
  <c r="L12" i="43" s="1"/>
  <c r="N12" i="43" s="1"/>
  <c r="I27" i="37"/>
  <c r="L22" i="43" s="1"/>
  <c r="N22" i="43" s="1"/>
  <c r="I27" i="36"/>
  <c r="L14" i="43" s="1"/>
  <c r="N14" i="43" s="1"/>
  <c r="I27" i="35"/>
  <c r="L20" i="43" s="1"/>
  <c r="N20" i="43" s="1"/>
  <c r="I27" i="34"/>
  <c r="L10" i="43" s="1"/>
  <c r="N10" i="43" s="1"/>
  <c r="I27" i="33"/>
  <c r="L11" i="43" s="1"/>
  <c r="N11" i="43" s="1"/>
  <c r="I27" i="32"/>
  <c r="L19" i="43" s="1"/>
  <c r="N19" i="43" s="1"/>
  <c r="I27" i="31"/>
  <c r="L18" i="43" s="1"/>
  <c r="N18" i="43" s="1"/>
  <c r="I27" i="30"/>
  <c r="L23" i="43" s="1"/>
  <c r="N23" i="43" s="1"/>
  <c r="I27" i="29"/>
  <c r="L17" i="43" s="1"/>
  <c r="N17" i="43" s="1"/>
  <c r="I27" i="28"/>
  <c r="L25" i="43" s="1"/>
  <c r="N25" i="43" s="1"/>
  <c r="I27" i="27"/>
  <c r="L16" i="43" s="1"/>
  <c r="N16" i="43" s="1"/>
  <c r="I27" i="26"/>
  <c r="L13" i="43" s="1"/>
  <c r="N13" i="43" s="1"/>
  <c r="I27" i="24" l="1"/>
  <c r="L21" i="43" s="1"/>
  <c r="N21" i="43" s="1"/>
  <c r="L28" i="43" l="1"/>
  <c r="L29" i="43" s="1"/>
</calcChain>
</file>

<file path=xl/sharedStrings.xml><?xml version="1.0" encoding="utf-8"?>
<sst xmlns="http://schemas.openxmlformats.org/spreadsheetml/2006/main" count="1482" uniqueCount="90">
  <si>
    <t>Vula:</t>
  </si>
  <si>
    <t>Xhirim</t>
  </si>
  <si>
    <t>NIPT-i</t>
  </si>
  <si>
    <t>Çek</t>
  </si>
  <si>
    <t>Nr. Dokumenti</t>
  </si>
  <si>
    <t>Totali me fjale:</t>
  </si>
  <si>
    <t>Kodi projektit</t>
  </si>
  <si>
    <t>Llogaria ekonomike</t>
  </si>
  <si>
    <t>Kapitulli</t>
  </si>
  <si>
    <t>Grupi</t>
  </si>
  <si>
    <t>Objekti i Shpenzimit</t>
  </si>
  <si>
    <t>NR.</t>
  </si>
  <si>
    <t>Fakt:</t>
  </si>
  <si>
    <t>Plan:</t>
  </si>
  <si>
    <t>Date:</t>
  </si>
  <si>
    <t>Numri i Kuponit:</t>
  </si>
  <si>
    <t>Distrikti (TDO)</t>
  </si>
  <si>
    <t>Kodi i Institucionit</t>
  </si>
  <si>
    <t>Institucioni</t>
  </si>
  <si>
    <t>BANKA RAIFFEISEN sh.a.</t>
  </si>
  <si>
    <t>BANKA E BASHKUAR E SHQIPERISE sh.a.</t>
  </si>
  <si>
    <t>VENETO BANKA sh.a.</t>
  </si>
  <si>
    <t>BANKA KOMBETARE TREGTARE sh.a.</t>
  </si>
  <si>
    <t>BANKA TIRANA sh.a.</t>
  </si>
  <si>
    <t>BANKA NDERKOMBETARE TREGTARE sh.a.</t>
  </si>
  <si>
    <t>BANKA ALPHA ALBANIA sh.a.</t>
  </si>
  <si>
    <t>BANKA INTESA SANPAOLO ALBANIA sh.a.</t>
  </si>
  <si>
    <t>BANKA PROCREDIT sh.a.</t>
  </si>
  <si>
    <t>BANKA AMERIKANE E INVESTIMEVE sh.a.</t>
  </si>
  <si>
    <t>BANKA E KREDITIT TE SHQIPERISE sh.a.</t>
  </si>
  <si>
    <t>BANKA CREDINS sh.a.</t>
  </si>
  <si>
    <t>BANKA SOCIETE GENERALE ALBANIA sh.a.</t>
  </si>
  <si>
    <t>BANKA UNION sh.a.</t>
  </si>
  <si>
    <t>BANKA E PARE E INVESTIMEVE, ALBANIA sh.a.</t>
  </si>
  <si>
    <t>Entiteti i Qeverisjes</t>
  </si>
  <si>
    <r>
      <t>U</t>
    </r>
    <r>
      <rPr>
        <sz val="22"/>
        <color theme="1"/>
        <rFont val="Consolas"/>
        <family val="3"/>
      </rPr>
      <t xml:space="preserve">RDHËR </t>
    </r>
    <r>
      <rPr>
        <sz val="24"/>
        <color theme="1"/>
        <rFont val="Consolas"/>
        <family val="3"/>
      </rPr>
      <t>- S</t>
    </r>
    <r>
      <rPr>
        <sz val="22"/>
        <color theme="1"/>
        <rFont val="Consolas"/>
        <family val="3"/>
      </rPr>
      <t>HPENZIMI</t>
    </r>
  </si>
  <si>
    <t>Nr:</t>
  </si>
  <si>
    <t>Struktura buxhetore</t>
  </si>
  <si>
    <t>Shuma në lekë</t>
  </si>
  <si>
    <t>Kodi Programit</t>
  </si>
  <si>
    <t>Nën   llogaria</t>
  </si>
  <si>
    <t>Totali në shifra:</t>
  </si>
  <si>
    <t>shifra e totalit me fjale</t>
  </si>
  <si>
    <t>Të dhëna për kreditorin përfitues:</t>
  </si>
  <si>
    <t>Dokumetat bashkëngjitur urdhër shpenzimit:</t>
  </si>
  <si>
    <t>Emri i Përfituesit:</t>
  </si>
  <si>
    <t>Emërtimi</t>
  </si>
  <si>
    <t>Datë Dokumenti</t>
  </si>
  <si>
    <t>Numri i llogarisë bankare</t>
  </si>
  <si>
    <t>Emri i Bankës</t>
  </si>
  <si>
    <t>Adresa e Bankës</t>
  </si>
  <si>
    <t>Listë pagesa  mujore</t>
  </si>
  <si>
    <t>Listë pagesa për bankën</t>
  </si>
  <si>
    <t>PËR INSTITUCIONIN</t>
  </si>
  <si>
    <t>PËR DEGËN E THESARIT</t>
  </si>
  <si>
    <t>Nëpunësi AUTORIZUES</t>
  </si>
  <si>
    <t>Nëpunësi ZBATUES</t>
  </si>
  <si>
    <t>NËPUNESI I THESARIT</t>
  </si>
  <si>
    <t>APROVUAR DATË:</t>
  </si>
  <si>
    <t>( _____Emër Mbiemër_____)</t>
  </si>
  <si>
    <t>firma</t>
  </si>
  <si>
    <t></t>
  </si>
  <si>
    <r>
      <rPr>
        <sz val="9"/>
        <color theme="1"/>
        <rFont val="Consolas"/>
        <family val="3"/>
      </rPr>
      <t xml:space="preserve">Numri i punonjësve  </t>
    </r>
    <r>
      <rPr>
        <b/>
        <sz val="9"/>
        <color theme="1"/>
        <rFont val="Consolas"/>
        <family val="3"/>
      </rPr>
      <t xml:space="preserve">                                        të miratuar në organikë </t>
    </r>
  </si>
  <si>
    <r>
      <rPr>
        <sz val="9"/>
        <color theme="1"/>
        <rFont val="Consolas"/>
        <family val="3"/>
      </rPr>
      <t xml:space="preserve">Numri i punonjësve      </t>
    </r>
    <r>
      <rPr>
        <b/>
        <sz val="9"/>
        <color theme="1"/>
        <rFont val="Consolas"/>
        <family val="3"/>
      </rPr>
      <t xml:space="preserve">                                          mbi numrin organik (me kontratë)</t>
    </r>
  </si>
  <si>
    <t xml:space="preserve"> Paga neto për punonjësit e miratuar në organikë</t>
  </si>
  <si>
    <t xml:space="preserve"> Paga neto e punonjësve me kontratë të përkohëshme mbi numrin organik</t>
  </si>
  <si>
    <t>Shënim: Qelizat për "Nr. i kuponit" dhe "Aprovuar date", plotësohen nga nëpunësi i Degës së Thesarit.
Formati i këtij Urdhër Shpenzimi është miratuar nga Ministri i Financave dhe Ekonomisë me Udhëzimin nr.1 datë 21.05.2021.</t>
  </si>
  <si>
    <t>???</t>
  </si>
  <si>
    <t>Emri i institucionit  ???</t>
  </si>
  <si>
    <t>NIPT-i i institucionit ???</t>
  </si>
  <si>
    <t>Kodi i institucionit ???</t>
  </si>
  <si>
    <t>Kodi i entitetit ???</t>
  </si>
  <si>
    <t>Distrikti ???</t>
  </si>
  <si>
    <t>Emri i përfituesit ???</t>
  </si>
  <si>
    <t xml:space="preserve"> ???</t>
  </si>
  <si>
    <t>IBAN: ???</t>
  </si>
  <si>
    <t xml:space="preserve">Emër Mbiemër                                   </t>
  </si>
  <si>
    <t>në organikë / mbi organikë</t>
  </si>
  <si>
    <t>Accoun Number</t>
  </si>
  <si>
    <t>Bank</t>
  </si>
  <si>
    <t>Paga Neto</t>
  </si>
  <si>
    <t>Totali për punonjësit e miratuar në organikë</t>
  </si>
  <si>
    <t>Totali i punonjësve me kontratë të përkohshme mbi organikë</t>
  </si>
  <si>
    <t>Totali për të gjithë punonjësit</t>
  </si>
  <si>
    <t>Informacion per Bankat (vjen nga liste pagesa)</t>
  </si>
  <si>
    <t>BANKA NBG ALBANIA sh.a.</t>
  </si>
  <si>
    <t>në organikë</t>
  </si>
  <si>
    <t>mbi organikë</t>
  </si>
  <si>
    <t>shuma</t>
  </si>
  <si>
    <t>Urdher Shpenzimi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</si>
</sst>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_);_(@_)"/>
  </numFmts>
  <fonts count="49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 tint="0.249977111117893"/>
      <name val="Consolas"/>
      <family val="3"/>
    </font>
    <font>
      <sz val="12"/>
      <color rgb="FF0000FF"/>
      <name val="Consolas"/>
      <family val="3"/>
    </font>
    <font>
      <b/>
      <sz val="12"/>
      <color rgb="FFFF0000"/>
      <name val="Consolas"/>
      <family val="3"/>
    </font>
    <font>
      <sz val="11"/>
      <color rgb="FF0000FF"/>
      <name val="Consolas"/>
      <family val="3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sz val="14"/>
      <color rgb="FFFF0000"/>
      <name val="Consolas"/>
      <family val="3"/>
    </font>
    <font>
      <sz val="24"/>
      <color theme="1"/>
      <name val="Consolas"/>
      <family val="3"/>
    </font>
    <font>
      <sz val="22"/>
      <color theme="1"/>
      <name val="Consolas"/>
      <family val="3"/>
    </font>
    <font>
      <sz val="12"/>
      <color theme="1"/>
      <name val="Consolas"/>
      <family val="3"/>
    </font>
    <font>
      <sz val="14"/>
      <color rgb="FF0000FF"/>
      <name val="Consolas"/>
      <family val="3"/>
    </font>
    <font>
      <sz val="10"/>
      <color theme="1"/>
      <name val="Consolas"/>
      <family val="3"/>
    </font>
    <font>
      <sz val="12"/>
      <name val="Consolas"/>
      <family val="3"/>
    </font>
    <font>
      <sz val="14"/>
      <name val="Consolas"/>
      <family val="3"/>
    </font>
    <font>
      <sz val="11"/>
      <color theme="1" tint="0.249977111117893"/>
      <name val="Consolas"/>
      <family val="3"/>
    </font>
    <font>
      <sz val="10"/>
      <color theme="1" tint="0.249977111117893"/>
      <name val="Consolas"/>
      <family val="3"/>
    </font>
    <font>
      <sz val="12"/>
      <color rgb="FF0070C0"/>
      <name val="Consolas"/>
      <family val="3"/>
    </font>
    <font>
      <b/>
      <sz val="12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12"/>
      <color theme="1" tint="0.249977111117893"/>
      <name val="Consolas"/>
      <family val="3"/>
    </font>
    <font>
      <b/>
      <sz val="12"/>
      <color theme="1"/>
      <name val="Consolas"/>
      <family val="3"/>
    </font>
    <font>
      <sz val="12"/>
      <color rgb="FFC00000"/>
      <name val="Consolas"/>
      <family val="3"/>
    </font>
    <font>
      <b/>
      <sz val="10"/>
      <color theme="1" tint="0.249977111117893"/>
      <name val="Consolas"/>
      <family val="3"/>
    </font>
    <font>
      <b/>
      <sz val="14"/>
      <color theme="1"/>
      <name val="Consolas"/>
      <family val="3"/>
    </font>
    <font>
      <b/>
      <sz val="9"/>
      <color theme="1"/>
      <name val="Consolas"/>
      <family val="3"/>
    </font>
    <font>
      <sz val="9"/>
      <color theme="1"/>
      <name val="Consolas"/>
      <family val="3"/>
    </font>
    <font>
      <sz val="10"/>
      <color theme="0" tint="-0.499984740745262"/>
      <name val="Consolas"/>
      <family val="3"/>
    </font>
    <font>
      <sz val="11"/>
      <name val="Consolas"/>
      <family val="3"/>
    </font>
    <font>
      <sz val="8"/>
      <name val="Consolas"/>
      <family val="3"/>
    </font>
    <font>
      <sz val="8"/>
      <color theme="1"/>
      <name val="Consolas"/>
      <family val="3"/>
    </font>
    <font>
      <b/>
      <sz val="11"/>
      <color rgb="FF0000FF"/>
      <name val="Consolas"/>
      <family val="3"/>
    </font>
    <font>
      <b/>
      <sz val="18"/>
      <color rgb="FF00B0F0"/>
      <name val="Calibri Light"/>
      <family val="2"/>
    </font>
    <font>
      <b/>
      <sz val="18"/>
      <name val="Calibri Light"/>
      <family val="2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name val="Calibri"/>
      <family val="2"/>
      <scheme val="minor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70C0"/>
      <name val="Calibri"/>
      <family val="2"/>
      <scheme val="minor"/>
    </font>
    <font>
      <b/>
      <sz val="12"/>
      <color rgb="FF0070C0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2"/>
      <name val="Calibri"/>
      <family val="2"/>
      <scheme val="minor"/>
    </font>
    <font>
      <b/>
      <sz val="12"/>
      <color theme="0"/>
      <name val="Calibri Light"/>
      <family val="2"/>
    </font>
    <font>
      <b/>
      <sz val="12"/>
      <name val="Calibri Light"/>
      <family val="2"/>
    </font>
  </fonts>
  <fills count="8">
    <fill>
      <patternFill patternType="none"/>
    </fill>
    <fill>
      <patternFill patternType="gray125"/>
    </fill>
    <fill>
      <patternFill patternType="lightUp">
        <fgColor rgb="FFFDF0E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lightUp">
        <fgColor theme="4" tint="0.79998168889431442"/>
        <bgColor indexed="65"/>
      </patternFill>
    </fill>
  </fills>
  <borders count="1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1" tint="0.249977111117893"/>
      </right>
      <top/>
      <bottom style="dashed">
        <color theme="0" tint="-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dashed">
        <color theme="0" tint="-0.499984740745262"/>
      </bottom>
      <diagonal/>
    </border>
    <border>
      <left style="medium">
        <color theme="1" tint="0.249977111117893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0" tint="-0.249977111117893"/>
      </right>
      <top/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 tint="0.249977111117893"/>
      </bottom>
      <diagonal/>
    </border>
    <border>
      <left/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thin">
        <color theme="0" tint="-0.249977111117893"/>
      </right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/>
      <right style="medium">
        <color theme="1"/>
      </right>
      <top style="medium">
        <color theme="1" tint="0.249977111117893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/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/>
      <top/>
      <bottom/>
      <diagonal/>
    </border>
    <border>
      <left/>
      <right style="medium">
        <color rgb="FF9FE6FF"/>
      </right>
      <top/>
      <bottom/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/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 style="thin">
        <color rgb="FF9FE6FF"/>
      </bottom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/>
      <diagonal/>
    </border>
    <border>
      <left/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/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/>
      <diagonal/>
    </border>
    <border>
      <left style="medium">
        <color rgb="FF9FE6FF"/>
      </left>
      <right style="dashed">
        <color rgb="FFD2FFFF"/>
      </right>
      <top/>
      <bottom style="thin">
        <color rgb="FF9FE6FF"/>
      </bottom>
      <diagonal/>
    </border>
    <border>
      <left/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/>
      <bottom style="thin">
        <color rgb="FF9FE6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9FE6FF"/>
      </bottom>
      <diagonal/>
    </border>
    <border>
      <left/>
      <right style="medium">
        <color indexed="64"/>
      </right>
      <top style="medium">
        <color rgb="FF9FE6FF"/>
      </top>
      <bottom style="medium">
        <color rgb="FF9FE6FF"/>
      </bottom>
      <diagonal/>
    </border>
    <border>
      <left/>
      <right style="medium">
        <color indexed="64"/>
      </right>
      <top style="thin">
        <color rgb="FF9FE6FF"/>
      </top>
      <bottom style="thin">
        <color rgb="FF9FE6FF"/>
      </bottom>
      <diagonal/>
    </border>
    <border>
      <left/>
      <right style="medium">
        <color indexed="64"/>
      </right>
      <top style="thin">
        <color rgb="FF9FE6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FE6FF"/>
      </bottom>
      <diagonal/>
    </border>
    <border>
      <left style="medium">
        <color indexed="64"/>
      </left>
      <right/>
      <top style="medium">
        <color rgb="FF9FE6FF"/>
      </top>
      <bottom style="medium">
        <color rgb="FF9FE6FF"/>
      </bottom>
      <diagonal/>
    </border>
    <border>
      <left style="medium">
        <color indexed="64"/>
      </left>
      <right/>
      <top style="thin">
        <color rgb="FF9FE6FF"/>
      </top>
      <bottom style="thin">
        <color rgb="FF9FE6FF"/>
      </bottom>
      <diagonal/>
    </border>
    <border>
      <left style="medium">
        <color indexed="64"/>
      </left>
      <right/>
      <top style="thin">
        <color rgb="FF9FE6FF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medium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9FE6FF"/>
      </top>
      <bottom style="medium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9FE6FF"/>
      </top>
      <bottom style="thin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9FE6FF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</cellStyleXfs>
  <cellXfs count="264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indent="1"/>
    </xf>
    <xf numFmtId="0" fontId="6" fillId="0" borderId="0" xfId="1" applyFont="1" applyFill="1" applyBorder="1"/>
    <xf numFmtId="0" fontId="2" fillId="0" borderId="30" xfId="1" applyFont="1" applyFill="1" applyBorder="1" applyAlignment="1">
      <alignment horizontal="left" vertical="center" indent="1"/>
    </xf>
    <xf numFmtId="0" fontId="2" fillId="0" borderId="31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7" fillId="0" borderId="34" xfId="1" applyFont="1" applyFill="1" applyBorder="1" applyAlignment="1">
      <alignment horizontal="right" vertical="center"/>
    </xf>
    <xf numFmtId="0" fontId="7" fillId="0" borderId="0" xfId="1" applyFont="1" applyFill="1" applyBorder="1"/>
    <xf numFmtId="0" fontId="2" fillId="0" borderId="43" xfId="1" applyFont="1" applyFill="1" applyBorder="1" applyAlignment="1">
      <alignment horizontal="center" wrapText="1"/>
    </xf>
    <xf numFmtId="0" fontId="2" fillId="0" borderId="43" xfId="1" applyFont="1" applyFill="1" applyBorder="1" applyAlignment="1">
      <alignment horizontal="center"/>
    </xf>
    <xf numFmtId="0" fontId="14" fillId="0" borderId="4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7" xfId="1" quotePrefix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0" xfId="1" quotePrefix="1" applyFont="1" applyFill="1" applyBorder="1" applyAlignment="1">
      <alignment horizontal="center" vertical="center"/>
    </xf>
    <xf numFmtId="41" fontId="15" fillId="0" borderId="20" xfId="1" applyNumberFormat="1" applyFont="1" applyFill="1" applyBorder="1" applyAlignment="1">
      <alignment horizontal="left" vertical="center" indent="1"/>
    </xf>
    <xf numFmtId="0" fontId="14" fillId="0" borderId="53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41" fontId="15" fillId="0" borderId="19" xfId="1" applyNumberFormat="1" applyFont="1" applyFill="1" applyBorder="1" applyAlignment="1">
      <alignment horizontal="left" vertical="center" indent="1"/>
    </xf>
    <xf numFmtId="0" fontId="17" fillId="0" borderId="55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vertical="center"/>
    </xf>
    <xf numFmtId="0" fontId="19" fillId="0" borderId="56" xfId="1" applyFont="1" applyFill="1" applyBorder="1" applyAlignment="1">
      <alignment horizontal="right" vertical="center" indent="2"/>
    </xf>
    <xf numFmtId="41" fontId="20" fillId="0" borderId="57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/>
    </xf>
    <xf numFmtId="164" fontId="11" fillId="0" borderId="0" xfId="2" applyNumberFormat="1" applyFont="1" applyFill="1" applyBorder="1"/>
    <xf numFmtId="0" fontId="23" fillId="0" borderId="0" xfId="1" applyFont="1" applyFill="1" applyBorder="1"/>
    <xf numFmtId="0" fontId="2" fillId="0" borderId="13" xfId="1" applyFont="1" applyFill="1" applyBorder="1" applyAlignment="1">
      <alignment horizontal="left" vertical="center" indent="1"/>
    </xf>
    <xf numFmtId="0" fontId="23" fillId="0" borderId="12" xfId="1" applyFont="1" applyFill="1" applyBorder="1"/>
    <xf numFmtId="0" fontId="23" fillId="0" borderId="8" xfId="1" applyFont="1" applyFill="1" applyBorder="1"/>
    <xf numFmtId="164" fontId="2" fillId="0" borderId="66" xfId="2" applyNumberFormat="1" applyFont="1" applyFill="1" applyBorder="1" applyAlignment="1">
      <alignment vertical="center"/>
    </xf>
    <xf numFmtId="164" fontId="2" fillId="0" borderId="70" xfId="2" applyNumberFormat="1" applyFont="1" applyFill="1" applyBorder="1" applyAlignment="1">
      <alignment vertical="center"/>
    </xf>
    <xf numFmtId="0" fontId="11" fillId="0" borderId="12" xfId="1" applyFont="1" applyFill="1" applyBorder="1"/>
    <xf numFmtId="0" fontId="11" fillId="0" borderId="10" xfId="1" applyFont="1" applyFill="1" applyBorder="1"/>
    <xf numFmtId="0" fontId="2" fillId="0" borderId="7" xfId="1" applyFont="1" applyFill="1" applyBorder="1" applyAlignment="1">
      <alignment horizontal="left" vertical="center" indent="1"/>
    </xf>
    <xf numFmtId="0" fontId="11" fillId="0" borderId="6" xfId="1" applyFont="1" applyFill="1" applyBorder="1"/>
    <xf numFmtId="0" fontId="11" fillId="0" borderId="4" xfId="1" applyFont="1" applyFill="1" applyBorder="1"/>
    <xf numFmtId="164" fontId="2" fillId="0" borderId="72" xfId="2" applyNumberFormat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vertical="center" indent="1"/>
    </xf>
    <xf numFmtId="0" fontId="24" fillId="0" borderId="0" xfId="1" quotePrefix="1" applyFont="1" applyFill="1" applyBorder="1" applyAlignment="1">
      <alignment horizontal="left" vertical="center" indent="1"/>
    </xf>
    <xf numFmtId="0" fontId="24" fillId="0" borderId="0" xfId="1" applyFont="1" applyFill="1" applyBorder="1" applyAlignment="1">
      <alignment horizontal="left" vertical="center" indent="1"/>
    </xf>
    <xf numFmtId="164" fontId="2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horizontal="center"/>
    </xf>
    <xf numFmtId="0" fontId="2" fillId="0" borderId="16" xfId="1" applyFont="1" applyFill="1" applyBorder="1" applyAlignment="1">
      <alignment horizontal="left" vertical="center" indent="1"/>
    </xf>
    <xf numFmtId="0" fontId="11" fillId="0" borderId="15" xfId="1" applyFont="1" applyFill="1" applyBorder="1"/>
    <xf numFmtId="0" fontId="11" fillId="0" borderId="76" xfId="1" applyFont="1" applyFill="1" applyBorder="1"/>
    <xf numFmtId="164" fontId="16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2" fillId="0" borderId="0" xfId="1" applyFont="1" applyFill="1" applyBorder="1"/>
    <xf numFmtId="0" fontId="3" fillId="0" borderId="0" xfId="1" applyFont="1" applyFill="1" applyBorder="1"/>
    <xf numFmtId="0" fontId="17" fillId="0" borderId="0" xfId="1" applyFont="1" applyFill="1" applyBorder="1" applyAlignment="1"/>
    <xf numFmtId="0" fontId="25" fillId="0" borderId="0" xfId="1" applyFont="1" applyFill="1" applyBorder="1" applyAlignment="1">
      <alignment horizontal="left" indent="1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6" fillId="0" borderId="0" xfId="1" applyFont="1" applyFill="1" applyBorder="1"/>
    <xf numFmtId="0" fontId="25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 vertical="top"/>
    </xf>
    <xf numFmtId="0" fontId="6" fillId="0" borderId="0" xfId="1" applyFont="1" applyFill="1"/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12" fillId="0" borderId="35" xfId="1" applyFont="1" applyFill="1" applyBorder="1" applyAlignment="1">
      <alignment horizontal="left" vertical="center" indent="3"/>
    </xf>
    <xf numFmtId="0" fontId="7" fillId="0" borderId="36" xfId="1" applyFont="1" applyFill="1" applyBorder="1" applyAlignment="1">
      <alignment horizontal="right" vertical="center"/>
    </xf>
    <xf numFmtId="0" fontId="29" fillId="0" borderId="0" xfId="1" applyFont="1" applyFill="1" applyAlignment="1">
      <alignment horizontal="right" indent="1"/>
    </xf>
    <xf numFmtId="0" fontId="14" fillId="0" borderId="47" xfId="1" applyNumberFormat="1" applyFont="1" applyFill="1" applyBorder="1" applyAlignment="1">
      <alignment horizontal="center" vertical="center"/>
    </xf>
    <xf numFmtId="0" fontId="14" fillId="0" borderId="47" xfId="1" quotePrefix="1" applyNumberFormat="1" applyFont="1" applyFill="1" applyBorder="1" applyAlignment="1">
      <alignment horizontal="center" vertical="center"/>
    </xf>
    <xf numFmtId="0" fontId="14" fillId="0" borderId="20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11" fillId="0" borderId="0" xfId="1" applyFont="1" applyFill="1"/>
    <xf numFmtId="164" fontId="2" fillId="0" borderId="5" xfId="2" applyNumberFormat="1" applyFont="1" applyFill="1" applyBorder="1" applyAlignment="1">
      <alignment vertical="center" wrapText="1"/>
    </xf>
    <xf numFmtId="0" fontId="2" fillId="0" borderId="26" xfId="2" applyNumberFormat="1" applyFont="1" applyFill="1" applyBorder="1" applyAlignment="1">
      <alignment horizontal="left" vertical="center" wrapText="1" indent="1"/>
    </xf>
    <xf numFmtId="164" fontId="2" fillId="0" borderId="11" xfId="2" applyNumberFormat="1" applyFont="1" applyFill="1" applyBorder="1" applyAlignment="1">
      <alignment vertical="center" wrapText="1"/>
    </xf>
    <xf numFmtId="41" fontId="15" fillId="0" borderId="47" xfId="1" applyNumberFormat="1" applyFont="1" applyFill="1" applyBorder="1" applyAlignment="1">
      <alignment horizontal="right" vertical="center" indent="1"/>
    </xf>
    <xf numFmtId="41" fontId="15" fillId="0" borderId="2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5" fontId="30" fillId="0" borderId="0" xfId="1" applyNumberFormat="1" applyFont="1" applyFill="1" applyBorder="1" applyAlignment="1">
      <alignment horizontal="left" vertical="center" wrapText="1"/>
    </xf>
    <xf numFmtId="165" fontId="21" fillId="0" borderId="0" xfId="1" applyNumberFormat="1" applyFont="1" applyFill="1" applyBorder="1" applyAlignment="1">
      <alignment horizontal="left" vertical="center" wrapText="1"/>
    </xf>
    <xf numFmtId="41" fontId="14" fillId="0" borderId="0" xfId="1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right" indent="1"/>
    </xf>
    <xf numFmtId="0" fontId="32" fillId="0" borderId="0" xfId="1" applyFont="1" applyFill="1" applyBorder="1" applyAlignment="1">
      <alignment horizontal="center" vertical="top" wrapText="1"/>
    </xf>
    <xf numFmtId="0" fontId="34" fillId="5" borderId="85" xfId="1" applyFont="1" applyFill="1" applyBorder="1" applyAlignment="1">
      <alignment horizontal="left"/>
    </xf>
    <xf numFmtId="0" fontId="34" fillId="5" borderId="85" xfId="1" applyFont="1" applyFill="1" applyBorder="1" applyAlignment="1">
      <alignment horizontal="center"/>
    </xf>
    <xf numFmtId="0" fontId="35" fillId="5" borderId="85" xfId="1" applyFont="1" applyFill="1" applyBorder="1" applyAlignment="1">
      <alignment horizontal="left"/>
    </xf>
    <xf numFmtId="0" fontId="0" fillId="5" borderId="0" xfId="0" applyFill="1"/>
    <xf numFmtId="0" fontId="36" fillId="5" borderId="0" xfId="1" applyFont="1" applyFill="1" applyBorder="1" applyAlignment="1">
      <alignment horizontal="center"/>
    </xf>
    <xf numFmtId="0" fontId="37" fillId="5" borderId="0" xfId="1" applyFont="1" applyFill="1" applyBorder="1" applyAlignment="1">
      <alignment horizontal="center"/>
    </xf>
    <xf numFmtId="0" fontId="38" fillId="5" borderId="0" xfId="1" applyFont="1" applyFill="1" applyBorder="1" applyAlignment="1"/>
    <xf numFmtId="0" fontId="38" fillId="5" borderId="0" xfId="1" applyFont="1" applyFill="1" applyBorder="1" applyAlignment="1">
      <alignment horizontal="center"/>
    </xf>
    <xf numFmtId="0" fontId="38" fillId="5" borderId="0" xfId="1" applyFont="1" applyFill="1"/>
    <xf numFmtId="0" fontId="38" fillId="5" borderId="0" xfId="1" applyFont="1" applyFill="1" applyAlignment="1">
      <alignment horizontal="center"/>
    </xf>
    <xf numFmtId="0" fontId="36" fillId="5" borderId="0" xfId="1" applyFont="1" applyFill="1"/>
    <xf numFmtId="0" fontId="36" fillId="5" borderId="0" xfId="1" applyFont="1" applyFill="1" applyAlignment="1">
      <alignment horizontal="center"/>
    </xf>
    <xf numFmtId="0" fontId="39" fillId="0" borderId="86" xfId="1" applyFont="1" applyFill="1" applyBorder="1" applyAlignment="1">
      <alignment horizontal="left" wrapText="1" indent="1"/>
    </xf>
    <xf numFmtId="0" fontId="39" fillId="0" borderId="86" xfId="1" applyFont="1" applyFill="1" applyBorder="1" applyAlignment="1">
      <alignment horizontal="center" wrapText="1"/>
    </xf>
    <xf numFmtId="0" fontId="40" fillId="0" borderId="87" xfId="1" quotePrefix="1" applyFont="1" applyFill="1" applyBorder="1" applyAlignment="1">
      <alignment horizontal="center" vertical="center" wrapText="1"/>
    </xf>
    <xf numFmtId="0" fontId="40" fillId="0" borderId="88" xfId="1" quotePrefix="1" applyFont="1" applyFill="1" applyBorder="1" applyAlignment="1">
      <alignment horizontal="center" vertical="center" wrapText="1"/>
    </xf>
    <xf numFmtId="0" fontId="40" fillId="0" borderId="89" xfId="1" quotePrefix="1" applyFont="1" applyFill="1" applyBorder="1" applyAlignment="1">
      <alignment horizontal="center" vertical="center" wrapText="1"/>
    </xf>
    <xf numFmtId="0" fontId="40" fillId="0" borderId="90" xfId="1" quotePrefix="1" applyFont="1" applyFill="1" applyBorder="1" applyAlignment="1">
      <alignment horizontal="center" vertical="center" wrapText="1"/>
    </xf>
    <xf numFmtId="0" fontId="41" fillId="0" borderId="91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3" fontId="41" fillId="0" borderId="0" xfId="1" applyNumberFormat="1" applyFont="1" applyFill="1" applyBorder="1" applyAlignment="1">
      <alignment horizontal="center" vertical="center"/>
    </xf>
    <xf numFmtId="0" fontId="41" fillId="0" borderId="92" xfId="1" applyFont="1" applyFill="1" applyBorder="1" applyAlignment="1">
      <alignment horizontal="center" vertical="center"/>
    </xf>
    <xf numFmtId="41" fontId="42" fillId="0" borderId="93" xfId="1" applyNumberFormat="1" applyFont="1" applyFill="1" applyBorder="1" applyAlignment="1">
      <alignment horizontal="left" indent="1"/>
    </xf>
    <xf numFmtId="41" fontId="42" fillId="0" borderId="94" xfId="1" applyNumberFormat="1" applyFont="1" applyFill="1" applyBorder="1" applyAlignment="1">
      <alignment horizontal="center"/>
    </xf>
    <xf numFmtId="41" fontId="42" fillId="0" borderId="95" xfId="1" applyNumberFormat="1" applyFont="1" applyFill="1" applyBorder="1" applyAlignment="1"/>
    <xf numFmtId="41" fontId="42" fillId="0" borderId="95" xfId="1" applyNumberFormat="1" applyFont="1" applyFill="1" applyBorder="1" applyAlignment="1">
      <alignment horizontal="left" indent="1"/>
    </xf>
    <xf numFmtId="41" fontId="42" fillId="0" borderId="96" xfId="1" applyNumberFormat="1" applyFont="1" applyFill="1" applyBorder="1" applyAlignment="1">
      <alignment horizontal="right" indent="1"/>
    </xf>
    <xf numFmtId="0" fontId="38" fillId="0" borderId="9" xfId="1" applyFont="1" applyFill="1" applyBorder="1" applyAlignment="1">
      <alignment horizontal="left" vertical="center" indent="1"/>
    </xf>
    <xf numFmtId="0" fontId="38" fillId="0" borderId="12" xfId="1" applyFont="1" applyFill="1" applyBorder="1" applyAlignment="1">
      <alignment horizontal="center" vertical="center"/>
    </xf>
    <xf numFmtId="0" fontId="43" fillId="0" borderId="12" xfId="1" applyFont="1" applyFill="1" applyBorder="1" applyAlignment="1">
      <alignment vertical="center"/>
    </xf>
    <xf numFmtId="41" fontId="38" fillId="0" borderId="10" xfId="1" applyNumberFormat="1" applyFont="1" applyFill="1" applyBorder="1" applyAlignment="1">
      <alignment vertical="center"/>
    </xf>
    <xf numFmtId="41" fontId="42" fillId="0" borderId="101" xfId="1" applyNumberFormat="1" applyFont="1" applyFill="1" applyBorder="1" applyAlignment="1">
      <alignment horizontal="left" indent="1"/>
    </xf>
    <xf numFmtId="41" fontId="42" fillId="0" borderId="102" xfId="1" applyNumberFormat="1" applyFont="1" applyFill="1" applyBorder="1" applyAlignment="1">
      <alignment horizontal="center"/>
    </xf>
    <xf numFmtId="41" fontId="42" fillId="0" borderId="103" xfId="1" applyNumberFormat="1" applyFont="1" applyFill="1" applyBorder="1" applyAlignment="1"/>
    <xf numFmtId="41" fontId="42" fillId="0" borderId="103" xfId="1" applyNumberFormat="1" applyFont="1" applyFill="1" applyBorder="1" applyAlignment="1">
      <alignment horizontal="left" indent="1"/>
    </xf>
    <xf numFmtId="41" fontId="42" fillId="0" borderId="104" xfId="1" applyNumberFormat="1" applyFont="1" applyFill="1" applyBorder="1" applyAlignment="1">
      <alignment horizontal="right" indent="1"/>
    </xf>
    <xf numFmtId="41" fontId="42" fillId="0" borderId="97" xfId="1" applyNumberFormat="1" applyFont="1" applyFill="1" applyBorder="1" applyAlignment="1">
      <alignment horizontal="left" indent="1"/>
    </xf>
    <xf numFmtId="41" fontId="42" fillId="0" borderId="98" xfId="1" applyNumberFormat="1" applyFont="1" applyFill="1" applyBorder="1" applyAlignment="1">
      <alignment horizontal="center"/>
    </xf>
    <xf numFmtId="41" fontId="42" fillId="0" borderId="99" xfId="1" applyNumberFormat="1" applyFont="1" applyFill="1" applyBorder="1" applyAlignment="1"/>
    <xf numFmtId="41" fontId="42" fillId="0" borderId="99" xfId="1" applyNumberFormat="1" applyFont="1" applyFill="1" applyBorder="1" applyAlignment="1">
      <alignment horizontal="left" indent="1"/>
    </xf>
    <xf numFmtId="41" fontId="42" fillId="0" borderId="100" xfId="1" applyNumberFormat="1" applyFont="1" applyFill="1" applyBorder="1" applyAlignment="1">
      <alignment horizontal="right" indent="1"/>
    </xf>
    <xf numFmtId="0" fontId="38" fillId="0" borderId="105" xfId="1" applyFont="1" applyFill="1" applyBorder="1" applyAlignment="1">
      <alignment horizontal="left" vertical="center" indent="1"/>
    </xf>
    <xf numFmtId="0" fontId="38" fillId="0" borderId="1" xfId="1" applyFont="1" applyFill="1" applyBorder="1" applyAlignment="1">
      <alignment horizontal="center" vertical="center"/>
    </xf>
    <xf numFmtId="0" fontId="38" fillId="0" borderId="1" xfId="1" applyFont="1" applyFill="1" applyBorder="1" applyAlignment="1">
      <alignment vertical="center"/>
    </xf>
    <xf numFmtId="41" fontId="38" fillId="0" borderId="106" xfId="1" applyNumberFormat="1" applyFont="1" applyFill="1" applyBorder="1" applyAlignment="1">
      <alignment vertical="center"/>
    </xf>
    <xf numFmtId="0" fontId="44" fillId="0" borderId="107" xfId="1" applyFont="1" applyFill="1" applyBorder="1" applyAlignment="1">
      <alignment horizontal="left" vertical="center" indent="1"/>
    </xf>
    <xf numFmtId="0" fontId="38" fillId="0" borderId="108" xfId="1" applyFont="1" applyFill="1" applyBorder="1" applyAlignment="1">
      <alignment horizontal="center" vertical="center"/>
    </xf>
    <xf numFmtId="0" fontId="38" fillId="0" borderId="108" xfId="1" applyFont="1" applyFill="1" applyBorder="1" applyAlignment="1">
      <alignment vertical="center"/>
    </xf>
    <xf numFmtId="41" fontId="38" fillId="0" borderId="109" xfId="1" applyNumberFormat="1" applyFont="1" applyFill="1" applyBorder="1" applyAlignment="1">
      <alignment vertical="center"/>
    </xf>
    <xf numFmtId="0" fontId="45" fillId="5" borderId="0" xfId="4" applyFill="1"/>
    <xf numFmtId="0" fontId="36" fillId="5" borderId="0" xfId="4" applyFont="1" applyFill="1"/>
    <xf numFmtId="0" fontId="41" fillId="0" borderId="110" xfId="1" applyFont="1" applyFill="1" applyBorder="1" applyAlignment="1">
      <alignment horizontal="center" vertical="center"/>
    </xf>
    <xf numFmtId="0" fontId="45" fillId="4" borderId="12" xfId="4" applyFill="1" applyBorder="1" applyAlignment="1">
      <alignment horizontal="center" vertical="center"/>
    </xf>
    <xf numFmtId="41" fontId="47" fillId="6" borderId="0" xfId="1" applyNumberFormat="1" applyFont="1" applyFill="1" applyBorder="1" applyAlignment="1">
      <alignment vertical="center"/>
    </xf>
    <xf numFmtId="0" fontId="48" fillId="5" borderId="0" xfId="1" applyFont="1" applyFill="1" applyAlignment="1">
      <alignment horizontal="right"/>
    </xf>
    <xf numFmtId="41" fontId="38" fillId="5" borderId="0" xfId="1" applyNumberFormat="1" applyFont="1" applyFill="1"/>
    <xf numFmtId="0" fontId="41" fillId="7" borderId="111" xfId="1" applyFont="1" applyFill="1" applyBorder="1" applyAlignment="1">
      <alignment horizontal="center" vertical="center"/>
    </xf>
    <xf numFmtId="0" fontId="46" fillId="7" borderId="112" xfId="1" applyFont="1" applyFill="1" applyBorder="1" applyAlignment="1">
      <alignment horizontal="center" wrapText="1"/>
    </xf>
    <xf numFmtId="0" fontId="40" fillId="7" borderId="113" xfId="1" quotePrefix="1" applyFont="1" applyFill="1" applyBorder="1" applyAlignment="1">
      <alignment horizontal="center" vertical="center" wrapText="1"/>
    </xf>
    <xf numFmtId="41" fontId="42" fillId="7" borderId="114" xfId="1" applyNumberFormat="1" applyFont="1" applyFill="1" applyBorder="1" applyAlignment="1">
      <alignment horizontal="right" indent="2"/>
    </xf>
    <xf numFmtId="41" fontId="42" fillId="7" borderId="115" xfId="1" applyNumberFormat="1" applyFont="1" applyFill="1" applyBorder="1" applyAlignment="1">
      <alignment horizontal="right" indent="1"/>
    </xf>
    <xf numFmtId="0" fontId="46" fillId="0" borderId="116" xfId="1" applyFont="1" applyFill="1" applyBorder="1" applyAlignment="1">
      <alignment horizontal="center" wrapText="1"/>
    </xf>
    <xf numFmtId="0" fontId="40" fillId="0" borderId="117" xfId="1" quotePrefix="1" applyFont="1" applyFill="1" applyBorder="1" applyAlignment="1">
      <alignment horizontal="center" vertical="center" wrapText="1"/>
    </xf>
    <xf numFmtId="41" fontId="42" fillId="0" borderId="118" xfId="1" applyNumberFormat="1" applyFont="1" applyFill="1" applyBorder="1" applyAlignment="1">
      <alignment horizontal="left" indent="1"/>
    </xf>
    <xf numFmtId="41" fontId="42" fillId="0" borderId="119" xfId="1" applyNumberFormat="1" applyFont="1" applyFill="1" applyBorder="1" applyAlignment="1">
      <alignment horizontal="left" indent="1"/>
    </xf>
    <xf numFmtId="0" fontId="46" fillId="0" borderId="120" xfId="1" applyFont="1" applyFill="1" applyBorder="1" applyAlignment="1">
      <alignment horizontal="center" wrapText="1"/>
    </xf>
    <xf numFmtId="0" fontId="40" fillId="0" borderId="121" xfId="1" quotePrefix="1" applyFont="1" applyFill="1" applyBorder="1" applyAlignment="1">
      <alignment horizontal="center" vertical="center" wrapText="1"/>
    </xf>
    <xf numFmtId="0" fontId="41" fillId="0" borderId="122" xfId="1" applyFont="1" applyFill="1" applyBorder="1" applyAlignment="1">
      <alignment horizontal="center" vertical="center"/>
    </xf>
    <xf numFmtId="41" fontId="42" fillId="0" borderId="123" xfId="1" applyNumberFormat="1" applyFont="1" applyFill="1" applyBorder="1" applyAlignment="1">
      <alignment horizontal="left" indent="1"/>
    </xf>
    <xf numFmtId="41" fontId="42" fillId="0" borderId="124" xfId="1" applyNumberFormat="1" applyFont="1" applyFill="1" applyBorder="1" applyAlignment="1">
      <alignment horizontal="left" indent="1"/>
    </xf>
    <xf numFmtId="0" fontId="31" fillId="0" borderId="1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0" fontId="8" fillId="2" borderId="78" xfId="1" applyFont="1" applyFill="1" applyBorder="1" applyAlignment="1">
      <alignment horizontal="center" vertical="center"/>
    </xf>
    <xf numFmtId="0" fontId="8" fillId="2" borderId="79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top"/>
    </xf>
    <xf numFmtId="0" fontId="11" fillId="0" borderId="77" xfId="1" quotePrefix="1" applyFont="1" applyFill="1" applyBorder="1" applyAlignment="1">
      <alignment horizontal="left" vertical="center" indent="1"/>
    </xf>
    <xf numFmtId="0" fontId="11" fillId="0" borderId="15" xfId="1" applyFont="1" applyFill="1" applyBorder="1" applyAlignment="1">
      <alignment horizontal="left" vertical="center" indent="1"/>
    </xf>
    <xf numFmtId="0" fontId="11" fillId="0" borderId="14" xfId="1" applyFont="1" applyFill="1" applyBorder="1" applyAlignment="1">
      <alignment horizontal="left" vertical="center" indent="1"/>
    </xf>
    <xf numFmtId="164" fontId="2" fillId="0" borderId="25" xfId="2" applyNumberFormat="1" applyFont="1" applyFill="1" applyBorder="1" applyAlignment="1">
      <alignment horizontal="center" vertical="center"/>
    </xf>
    <xf numFmtId="164" fontId="2" fillId="0" borderId="82" xfId="2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indent="1"/>
    </xf>
    <xf numFmtId="0" fontId="3" fillId="0" borderId="12" xfId="1" applyFont="1" applyFill="1" applyBorder="1" applyAlignment="1">
      <alignment horizontal="left" vertical="center" indent="1"/>
    </xf>
    <xf numFmtId="0" fontId="3" fillId="0" borderId="8" xfId="1" applyFont="1" applyFill="1" applyBorder="1" applyAlignment="1">
      <alignment horizontal="left" vertical="center" indent="1"/>
    </xf>
    <xf numFmtId="164" fontId="33" fillId="3" borderId="81" xfId="2" applyNumberFormat="1" applyFont="1" applyFill="1" applyBorder="1" applyAlignment="1">
      <alignment horizontal="center" vertical="center"/>
    </xf>
    <xf numFmtId="164" fontId="33" fillId="3" borderId="83" xfId="2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indent="1"/>
    </xf>
    <xf numFmtId="164" fontId="33" fillId="0" borderId="24" xfId="2" applyNumberFormat="1" applyFont="1" applyFill="1" applyBorder="1" applyAlignment="1">
      <alignment horizontal="center" vertical="center"/>
    </xf>
    <xf numFmtId="164" fontId="33" fillId="0" borderId="84" xfId="2" applyNumberFormat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164" fontId="2" fillId="0" borderId="71" xfId="2" applyNumberFormat="1" applyFont="1" applyFill="1" applyBorder="1" applyAlignment="1">
      <alignment horizontal="center"/>
    </xf>
    <xf numFmtId="0" fontId="3" fillId="0" borderId="3" xfId="1" quotePrefix="1" applyFont="1" applyFill="1" applyBorder="1" applyAlignment="1">
      <alignment horizontal="left" vertical="center" indent="1"/>
    </xf>
    <xf numFmtId="0" fontId="3" fillId="0" borderId="6" xfId="1" applyFont="1" applyFill="1" applyBorder="1" applyAlignment="1">
      <alignment horizontal="left" vertical="center" indent="1"/>
    </xf>
    <xf numFmtId="0" fontId="3" fillId="0" borderId="2" xfId="1" applyFont="1" applyFill="1" applyBorder="1" applyAlignment="1">
      <alignment horizontal="left" vertical="center" indent="1"/>
    </xf>
    <xf numFmtId="164" fontId="2" fillId="0" borderId="73" xfId="2" applyNumberFormat="1" applyFont="1" applyFill="1" applyBorder="1" applyAlignment="1">
      <alignment horizontal="center"/>
    </xf>
    <xf numFmtId="164" fontId="2" fillId="0" borderId="74" xfId="2" applyNumberFormat="1" applyFont="1" applyFill="1" applyBorder="1" applyAlignment="1">
      <alignment horizontal="center"/>
    </xf>
    <xf numFmtId="164" fontId="2" fillId="0" borderId="75" xfId="2" applyNumberFormat="1" applyFont="1" applyFill="1" applyBorder="1" applyAlignment="1">
      <alignment horizontal="center"/>
    </xf>
    <xf numFmtId="0" fontId="22" fillId="0" borderId="16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164" fontId="22" fillId="0" borderId="63" xfId="2" applyNumberFormat="1" applyFont="1" applyFill="1" applyBorder="1" applyAlignment="1">
      <alignment horizontal="center" vertical="center"/>
    </xf>
    <xf numFmtId="164" fontId="22" fillId="0" borderId="64" xfId="2" applyNumberFormat="1" applyFont="1" applyFill="1" applyBorder="1" applyAlignment="1">
      <alignment horizontal="center" vertical="center"/>
    </xf>
    <xf numFmtId="164" fontId="22" fillId="0" borderId="65" xfId="2" applyNumberFormat="1" applyFont="1" applyFill="1" applyBorder="1" applyAlignment="1">
      <alignment horizontal="center" vertical="center"/>
    </xf>
    <xf numFmtId="164" fontId="2" fillId="0" borderId="67" xfId="2" applyNumberFormat="1" applyFont="1" applyFill="1" applyBorder="1" applyAlignment="1">
      <alignment horizontal="center" vertical="center"/>
    </xf>
    <xf numFmtId="164" fontId="2" fillId="0" borderId="68" xfId="2" applyNumberFormat="1" applyFont="1" applyFill="1" applyBorder="1" applyAlignment="1">
      <alignment horizontal="center" vertical="center"/>
    </xf>
    <xf numFmtId="164" fontId="2" fillId="0" borderId="69" xfId="2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 indent="1"/>
    </xf>
    <xf numFmtId="0" fontId="12" fillId="0" borderId="12" xfId="1" applyFont="1" applyFill="1" applyBorder="1" applyAlignment="1">
      <alignment horizontal="left" vertical="center" indent="1"/>
    </xf>
    <xf numFmtId="0" fontId="12" fillId="0" borderId="8" xfId="1" applyFont="1" applyFill="1" applyBorder="1" applyAlignment="1">
      <alignment horizontal="left" vertical="center" indent="1"/>
    </xf>
    <xf numFmtId="0" fontId="19" fillId="0" borderId="59" xfId="1" applyFont="1" applyFill="1" applyBorder="1" applyAlignment="1">
      <alignment horizontal="right" vertical="center" indent="2"/>
    </xf>
    <xf numFmtId="0" fontId="19" fillId="0" borderId="60" xfId="1" applyFont="1" applyFill="1" applyBorder="1" applyAlignment="1">
      <alignment horizontal="right" vertical="center" indent="2"/>
    </xf>
    <xf numFmtId="0" fontId="19" fillId="0" borderId="61" xfId="1" applyFont="1" applyFill="1" applyBorder="1" applyAlignment="1">
      <alignment horizontal="right" vertical="center" indent="2"/>
    </xf>
    <xf numFmtId="41" fontId="3" fillId="0" borderId="60" xfId="1" applyNumberFormat="1" applyFont="1" applyFill="1" applyBorder="1" applyAlignment="1">
      <alignment horizontal="left" vertical="center" indent="2"/>
    </xf>
    <xf numFmtId="41" fontId="3" fillId="0" borderId="62" xfId="1" applyNumberFormat="1" applyFont="1" applyFill="1" applyBorder="1" applyAlignment="1">
      <alignment horizontal="left" vertical="center" indent="2"/>
    </xf>
    <xf numFmtId="0" fontId="17" fillId="0" borderId="48" xfId="1" applyNumberFormat="1" applyFont="1" applyFill="1" applyBorder="1" applyAlignment="1">
      <alignment horizontal="left" vertical="center" wrapText="1"/>
    </xf>
    <xf numFmtId="0" fontId="17" fillId="0" borderId="49" xfId="1" applyNumberFormat="1" applyFont="1" applyFill="1" applyBorder="1" applyAlignment="1">
      <alignment horizontal="left" vertical="center" wrapText="1"/>
    </xf>
    <xf numFmtId="0" fontId="17" fillId="0" borderId="50" xfId="1" applyNumberFormat="1" applyFont="1" applyFill="1" applyBorder="1" applyAlignment="1">
      <alignment horizontal="left" vertical="center" wrapText="1"/>
    </xf>
    <xf numFmtId="0" fontId="17" fillId="0" borderId="23" xfId="1" applyNumberFormat="1" applyFont="1" applyFill="1" applyBorder="1" applyAlignment="1">
      <alignment horizontal="left" vertical="center" wrapText="1"/>
    </xf>
    <xf numFmtId="0" fontId="17" fillId="0" borderId="22" xfId="1" applyNumberFormat="1" applyFont="1" applyFill="1" applyBorder="1" applyAlignment="1">
      <alignment horizontal="left" vertical="center" wrapText="1"/>
    </xf>
    <xf numFmtId="0" fontId="17" fillId="0" borderId="52" xfId="1" applyNumberFormat="1" applyFont="1" applyFill="1" applyBorder="1" applyAlignment="1">
      <alignment horizontal="left" vertical="center" wrapText="1"/>
    </xf>
    <xf numFmtId="0" fontId="17" fillId="0" borderId="23" xfId="1" applyNumberFormat="1" applyFont="1" applyFill="1" applyBorder="1" applyAlignment="1">
      <alignment horizontal="left" vertical="center" wrapText="1" indent="2"/>
    </xf>
    <xf numFmtId="0" fontId="17" fillId="0" borderId="22" xfId="1" applyNumberFormat="1" applyFont="1" applyFill="1" applyBorder="1" applyAlignment="1">
      <alignment horizontal="left" vertical="center" wrapText="1" indent="2"/>
    </xf>
    <xf numFmtId="0" fontId="17" fillId="0" borderId="52" xfId="1" applyNumberFormat="1" applyFont="1" applyFill="1" applyBorder="1" applyAlignment="1">
      <alignment horizontal="left" vertical="center" wrapText="1" indent="2"/>
    </xf>
    <xf numFmtId="0" fontId="17" fillId="0" borderId="18" xfId="1" applyNumberFormat="1" applyFont="1" applyFill="1" applyBorder="1" applyAlignment="1">
      <alignment horizontal="left" vertical="center" wrapText="1" indent="2"/>
    </xf>
    <xf numFmtId="0" fontId="17" fillId="0" borderId="17" xfId="1" applyNumberFormat="1" applyFont="1" applyFill="1" applyBorder="1" applyAlignment="1">
      <alignment horizontal="left" vertical="center" wrapText="1" indent="2"/>
    </xf>
    <xf numFmtId="0" fontId="17" fillId="0" borderId="54" xfId="1" applyNumberFormat="1" applyFont="1" applyFill="1" applyBorder="1" applyAlignment="1">
      <alignment horizontal="left" vertical="center" wrapText="1" indent="2"/>
    </xf>
    <xf numFmtId="165" fontId="21" fillId="0" borderId="28" xfId="1" applyNumberFormat="1" applyFont="1" applyFill="1" applyBorder="1" applyAlignment="1">
      <alignment horizontal="left" vertical="center" wrapText="1"/>
    </xf>
    <xf numFmtId="165" fontId="21" fillId="0" borderId="58" xfId="1" applyNumberFormat="1" applyFont="1" applyFill="1" applyBorder="1" applyAlignment="1">
      <alignment horizontal="left" vertical="center" wrapText="1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left" vertical="center" indent="2"/>
    </xf>
    <xf numFmtId="0" fontId="3" fillId="3" borderId="32" xfId="1" applyFont="1" applyFill="1" applyBorder="1" applyAlignment="1">
      <alignment horizontal="left" vertical="center" indent="2"/>
    </xf>
    <xf numFmtId="0" fontId="2" fillId="0" borderId="30" xfId="1" applyFont="1" applyFill="1" applyBorder="1" applyAlignment="1">
      <alignment horizontal="left" vertical="center" indent="1"/>
    </xf>
    <xf numFmtId="0" fontId="2" fillId="0" borderId="31" xfId="1" applyFont="1" applyFill="1" applyBorder="1" applyAlignment="1">
      <alignment horizontal="left" vertical="center" indent="1"/>
    </xf>
    <xf numFmtId="0" fontId="8" fillId="2" borderId="8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 indent="3"/>
    </xf>
    <xf numFmtId="0" fontId="12" fillId="0" borderId="32" xfId="1" applyFont="1" applyFill="1" applyBorder="1" applyAlignment="1">
      <alignment horizontal="left" vertical="center" indent="3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27" fillId="0" borderId="33" xfId="1" applyFont="1" applyFill="1" applyBorder="1" applyAlignment="1">
      <alignment horizontal="right" wrapText="1" indent="1"/>
    </xf>
    <xf numFmtId="0" fontId="2" fillId="0" borderId="37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 vertical="center" indent="1"/>
    </xf>
    <xf numFmtId="0" fontId="2" fillId="0" borderId="12" xfId="1" applyFont="1" applyFill="1" applyBorder="1" applyAlignment="1">
      <alignment horizontal="left" vertical="center" indent="1"/>
    </xf>
    <xf numFmtId="0" fontId="3" fillId="3" borderId="12" xfId="1" applyFont="1" applyFill="1" applyBorder="1" applyAlignment="1">
      <alignment horizontal="left" vertical="center" indent="2"/>
    </xf>
    <xf numFmtId="0" fontId="3" fillId="3" borderId="10" xfId="1" applyFont="1" applyFill="1" applyBorder="1" applyAlignment="1">
      <alignment horizontal="left" vertical="center" indent="2"/>
    </xf>
    <xf numFmtId="0" fontId="2" fillId="0" borderId="27" xfId="1" applyFont="1" applyFill="1" applyBorder="1" applyAlignment="1">
      <alignment horizontal="left" vertical="center" indent="1"/>
    </xf>
    <xf numFmtId="0" fontId="2" fillId="0" borderId="28" xfId="1" applyFont="1" applyFill="1" applyBorder="1" applyAlignment="1">
      <alignment horizontal="left" vertical="center" indent="1"/>
    </xf>
    <xf numFmtId="0" fontId="3" fillId="3" borderId="28" xfId="1" applyFont="1" applyFill="1" applyBorder="1" applyAlignment="1">
      <alignment horizontal="left" vertical="center" indent="2"/>
    </xf>
    <xf numFmtId="0" fontId="3" fillId="3" borderId="29" xfId="1" applyFont="1" applyFill="1" applyBorder="1" applyAlignment="1">
      <alignment horizontal="left" vertical="center" indent="2"/>
    </xf>
    <xf numFmtId="164" fontId="33" fillId="0" borderId="81" xfId="2" applyNumberFormat="1" applyFont="1" applyFill="1" applyBorder="1" applyAlignment="1">
      <alignment horizontal="center" vertical="center"/>
    </xf>
    <xf numFmtId="164" fontId="33" fillId="0" borderId="83" xfId="2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left" vertical="center" indent="2"/>
    </xf>
    <xf numFmtId="0" fontId="3" fillId="0" borderId="32" xfId="1" applyFont="1" applyFill="1" applyBorder="1" applyAlignment="1">
      <alignment horizontal="left" vertical="center" indent="2"/>
    </xf>
    <xf numFmtId="0" fontId="3" fillId="0" borderId="12" xfId="1" applyFont="1" applyFill="1" applyBorder="1" applyAlignment="1">
      <alignment horizontal="left" vertical="center" indent="2"/>
    </xf>
    <xf numFmtId="0" fontId="3" fillId="0" borderId="10" xfId="1" applyFont="1" applyFill="1" applyBorder="1" applyAlignment="1">
      <alignment horizontal="left" vertical="center" indent="2"/>
    </xf>
    <xf numFmtId="0" fontId="3" fillId="0" borderId="28" xfId="1" applyFont="1" applyFill="1" applyBorder="1" applyAlignment="1">
      <alignment horizontal="left" vertical="center" indent="2"/>
    </xf>
    <xf numFmtId="0" fontId="3" fillId="0" borderId="29" xfId="1" applyFont="1" applyFill="1" applyBorder="1" applyAlignment="1">
      <alignment horizontal="left" vertical="center" indent="2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colors>
    <mruColors>
      <color rgb="FFFFFF99"/>
      <color rgb="FF0000FF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_Pagesa_e_Unifik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.Organike"/>
      <sheetName val="Mbi.Oragnike"/>
      <sheetName val="Liste Pagesa"/>
      <sheetName val="INFO_pagat"/>
      <sheetName val="definicione"/>
      <sheetName val="Skemat e Pagave"/>
    </sheetNames>
    <sheetDataSet>
      <sheetData sheetId="0">
        <row r="1">
          <cell r="D1"/>
          <cell r="AW1"/>
        </row>
        <row r="2">
          <cell r="D2"/>
        </row>
        <row r="3">
          <cell r="D3"/>
          <cell r="AW3"/>
        </row>
        <row r="4">
          <cell r="D4"/>
        </row>
        <row r="5">
          <cell r="D5"/>
          <cell r="AW5"/>
        </row>
        <row r="6">
          <cell r="D6"/>
          <cell r="AW6" t="str">
            <v>NETO</v>
          </cell>
        </row>
        <row r="7">
          <cell r="D7" t="str">
            <v>Bank</v>
          </cell>
          <cell r="AW7" t="str">
            <v>PAGA NETO MUJORE</v>
          </cell>
        </row>
        <row r="8">
          <cell r="D8"/>
          <cell r="AW8" t="str">
            <v>- 32 -</v>
          </cell>
        </row>
        <row r="9">
          <cell r="D9"/>
          <cell r="AW9"/>
        </row>
        <row r="10">
          <cell r="B10" t="str">
            <v>Emer_Mbimer_01</v>
          </cell>
          <cell r="C10">
            <v>613299365186</v>
          </cell>
          <cell r="D10" t="str">
            <v>BANKA RAIFFEISEN sh.a.</v>
          </cell>
          <cell r="E10" t="str">
            <v>Pozicioni</v>
          </cell>
          <cell r="F10" t="str">
            <v>I-A</v>
          </cell>
          <cell r="G10">
            <v>22</v>
          </cell>
          <cell r="H10">
            <v>0</v>
          </cell>
          <cell r="I10">
            <v>0</v>
          </cell>
          <cell r="J10">
            <v>14000</v>
          </cell>
          <cell r="K10">
            <v>14000</v>
          </cell>
          <cell r="L10"/>
          <cell r="M10">
            <v>141900</v>
          </cell>
          <cell r="N10">
            <v>141900</v>
          </cell>
          <cell r="O10">
            <v>162900</v>
          </cell>
          <cell r="P10">
            <v>0</v>
          </cell>
          <cell r="Q10">
            <v>0.02</v>
          </cell>
          <cell r="R10">
            <v>25</v>
          </cell>
          <cell r="S10" t="str">
            <v xml:space="preserve">Janar </v>
          </cell>
          <cell r="T10">
            <v>7000</v>
          </cell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162900</v>
          </cell>
          <cell r="AL10"/>
          <cell r="AM10">
            <v>0</v>
          </cell>
          <cell r="AN10">
            <v>12570</v>
          </cell>
          <cell r="AO10">
            <v>2769</v>
          </cell>
          <cell r="AP10">
            <v>0.04</v>
          </cell>
          <cell r="AQ10">
            <v>6516</v>
          </cell>
          <cell r="AR10">
            <v>18567</v>
          </cell>
          <cell r="AS10">
            <v>0</v>
          </cell>
          <cell r="AT10">
            <v>0</v>
          </cell>
          <cell r="AU10">
            <v>0</v>
          </cell>
          <cell r="AV10">
            <v>40422</v>
          </cell>
          <cell r="AW10">
            <v>122478</v>
          </cell>
          <cell r="AX10"/>
          <cell r="AY10"/>
        </row>
        <row r="11">
          <cell r="B11" t="str">
            <v>Emer_Mbimer_02</v>
          </cell>
          <cell r="C11">
            <v>270082615269</v>
          </cell>
          <cell r="D11" t="str">
            <v>BANKA E BASHKUAR E SHQIPERISE sh.a.</v>
          </cell>
          <cell r="E11" t="str">
            <v>Pozicioni</v>
          </cell>
          <cell r="F11" t="str">
            <v>I-B</v>
          </cell>
          <cell r="G11">
            <v>22</v>
          </cell>
          <cell r="H11">
            <v>0</v>
          </cell>
          <cell r="I11">
            <v>0</v>
          </cell>
          <cell r="J11">
            <v>14000</v>
          </cell>
          <cell r="K11">
            <v>14000</v>
          </cell>
          <cell r="L11"/>
          <cell r="M11">
            <v>129800</v>
          </cell>
          <cell r="N11">
            <v>129800</v>
          </cell>
          <cell r="O11">
            <v>148000</v>
          </cell>
          <cell r="P11">
            <v>0</v>
          </cell>
          <cell r="Q11">
            <v>0.02</v>
          </cell>
          <cell r="R11">
            <v>15</v>
          </cell>
          <cell r="S11" t="str">
            <v>Shkurt</v>
          </cell>
          <cell r="T11">
            <v>4200</v>
          </cell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148000</v>
          </cell>
          <cell r="AL11">
            <v>0</v>
          </cell>
          <cell r="AM11">
            <v>0</v>
          </cell>
          <cell r="AN11">
            <v>12570</v>
          </cell>
          <cell r="AO11">
            <v>2516</v>
          </cell>
          <cell r="AP11">
            <v>0.04</v>
          </cell>
          <cell r="AQ11">
            <v>5920</v>
          </cell>
          <cell r="AR11">
            <v>15340</v>
          </cell>
          <cell r="AS11">
            <v>0</v>
          </cell>
          <cell r="AT11">
            <v>0</v>
          </cell>
          <cell r="AU11">
            <v>0</v>
          </cell>
          <cell r="AV11">
            <v>36346</v>
          </cell>
          <cell r="AW11">
            <v>111654</v>
          </cell>
          <cell r="AX11"/>
          <cell r="AY11"/>
        </row>
        <row r="12">
          <cell r="B12" t="str">
            <v>Emer_Mbimer_03</v>
          </cell>
          <cell r="C12">
            <v>856630162996</v>
          </cell>
          <cell r="D12" t="str">
            <v>VENETO BANKA sh.a.</v>
          </cell>
          <cell r="E12" t="str">
            <v>Pozicioni</v>
          </cell>
          <cell r="F12" t="str">
            <v>II-A</v>
          </cell>
          <cell r="G12">
            <v>22</v>
          </cell>
          <cell r="H12">
            <v>0</v>
          </cell>
          <cell r="I12">
            <v>0</v>
          </cell>
          <cell r="J12">
            <v>14000</v>
          </cell>
          <cell r="K12">
            <v>14000</v>
          </cell>
          <cell r="L12"/>
          <cell r="M12">
            <v>118100</v>
          </cell>
          <cell r="N12">
            <v>118100</v>
          </cell>
          <cell r="O12">
            <v>136300</v>
          </cell>
          <cell r="P12">
            <v>0</v>
          </cell>
          <cell r="Q12">
            <v>0.02</v>
          </cell>
          <cell r="R12">
            <v>15</v>
          </cell>
          <cell r="S12" t="str">
            <v>Mars</v>
          </cell>
          <cell r="T12">
            <v>4200</v>
          </cell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136300</v>
          </cell>
          <cell r="AL12">
            <v>0</v>
          </cell>
          <cell r="AM12">
            <v>0</v>
          </cell>
          <cell r="AN12">
            <v>12570</v>
          </cell>
          <cell r="AO12">
            <v>2317</v>
          </cell>
          <cell r="AP12">
            <v>0.04</v>
          </cell>
          <cell r="AQ12">
            <v>5452</v>
          </cell>
          <cell r="AR12">
            <v>13819</v>
          </cell>
          <cell r="AS12">
            <v>0</v>
          </cell>
          <cell r="AT12">
            <v>0</v>
          </cell>
          <cell r="AU12">
            <v>0</v>
          </cell>
          <cell r="AV12">
            <v>34158</v>
          </cell>
          <cell r="AW12">
            <v>102142</v>
          </cell>
          <cell r="AX12"/>
          <cell r="AY12"/>
        </row>
        <row r="13">
          <cell r="B13" t="str">
            <v>Emer_Mbimer_04</v>
          </cell>
          <cell r="C13">
            <v>869511498439</v>
          </cell>
          <cell r="D13" t="str">
            <v>BANKA KOMBETARE TREGTARE sh.a.</v>
          </cell>
          <cell r="E13" t="str">
            <v>Pozicioni</v>
          </cell>
          <cell r="F13" t="str">
            <v>II-B</v>
          </cell>
          <cell r="G13">
            <v>22</v>
          </cell>
          <cell r="H13">
            <v>0</v>
          </cell>
          <cell r="I13">
            <v>0</v>
          </cell>
          <cell r="J13">
            <v>14000</v>
          </cell>
          <cell r="K13">
            <v>14000</v>
          </cell>
          <cell r="L13"/>
          <cell r="M13">
            <v>100000</v>
          </cell>
          <cell r="N13">
            <v>100000</v>
          </cell>
          <cell r="O13">
            <v>118200</v>
          </cell>
          <cell r="P13">
            <v>0</v>
          </cell>
          <cell r="Q13">
            <v>0.02</v>
          </cell>
          <cell r="R13">
            <v>15</v>
          </cell>
          <cell r="S13" t="str">
            <v>Prill</v>
          </cell>
          <cell r="T13">
            <v>4200</v>
          </cell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118200</v>
          </cell>
          <cell r="AL13">
            <v>0</v>
          </cell>
          <cell r="AM13">
            <v>0</v>
          </cell>
          <cell r="AN13">
            <v>11229</v>
          </cell>
          <cell r="AO13">
            <v>2009</v>
          </cell>
          <cell r="AP13">
            <v>0.04</v>
          </cell>
          <cell r="AQ13">
            <v>4728</v>
          </cell>
          <cell r="AR13">
            <v>11466</v>
          </cell>
          <cell r="AS13">
            <v>0</v>
          </cell>
          <cell r="AT13">
            <v>0</v>
          </cell>
          <cell r="AU13">
            <v>0</v>
          </cell>
          <cell r="AV13">
            <v>29432</v>
          </cell>
          <cell r="AW13">
            <v>88768</v>
          </cell>
          <cell r="AX13"/>
          <cell r="AY13"/>
        </row>
        <row r="14">
          <cell r="B14" t="str">
            <v>Emer_Mbimer_05</v>
          </cell>
          <cell r="C14">
            <v>324900223781</v>
          </cell>
          <cell r="D14" t="str">
            <v>BANKA TIRANA sh.a.</v>
          </cell>
          <cell r="E14" t="str">
            <v>Pozicioni</v>
          </cell>
          <cell r="F14" t="str">
            <v>III-A</v>
          </cell>
          <cell r="G14">
            <v>22</v>
          </cell>
          <cell r="H14">
            <v>0</v>
          </cell>
          <cell r="I14">
            <v>0</v>
          </cell>
          <cell r="J14">
            <v>14000</v>
          </cell>
          <cell r="K14">
            <v>14000</v>
          </cell>
          <cell r="L14"/>
          <cell r="M14">
            <v>80800</v>
          </cell>
          <cell r="N14">
            <v>80800</v>
          </cell>
          <cell r="O14">
            <v>99000</v>
          </cell>
          <cell r="P14">
            <v>0</v>
          </cell>
          <cell r="Q14">
            <v>0.02</v>
          </cell>
          <cell r="R14">
            <v>15</v>
          </cell>
          <cell r="S14" t="str">
            <v>Maj</v>
          </cell>
          <cell r="T14">
            <v>4200</v>
          </cell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99000</v>
          </cell>
          <cell r="AL14">
            <v>0</v>
          </cell>
          <cell r="AM14">
            <v>0</v>
          </cell>
          <cell r="AN14">
            <v>9405</v>
          </cell>
          <cell r="AO14">
            <v>1683</v>
          </cell>
          <cell r="AP14">
            <v>0.04</v>
          </cell>
          <cell r="AQ14">
            <v>3960</v>
          </cell>
          <cell r="AR14">
            <v>8970</v>
          </cell>
          <cell r="AS14">
            <v>0</v>
          </cell>
          <cell r="AT14">
            <v>0</v>
          </cell>
          <cell r="AU14">
            <v>0</v>
          </cell>
          <cell r="AV14">
            <v>24018</v>
          </cell>
          <cell r="AW14">
            <v>74982</v>
          </cell>
          <cell r="AX14"/>
          <cell r="AY14"/>
        </row>
        <row r="15">
          <cell r="B15" t="str">
            <v>Emer_Mbimer_06</v>
          </cell>
          <cell r="C15">
            <v>352475660949</v>
          </cell>
          <cell r="D15" t="str">
            <v>BANKA NBG ALBANIA sh.a.</v>
          </cell>
          <cell r="E15" t="str">
            <v>Pozicioni</v>
          </cell>
          <cell r="F15" t="str">
            <v>III-A/1</v>
          </cell>
          <cell r="G15">
            <v>22</v>
          </cell>
          <cell r="H15">
            <v>0</v>
          </cell>
          <cell r="I15">
            <v>0</v>
          </cell>
          <cell r="J15">
            <v>14000</v>
          </cell>
          <cell r="K15">
            <v>14000</v>
          </cell>
          <cell r="L15"/>
          <cell r="M15">
            <v>70500</v>
          </cell>
          <cell r="N15">
            <v>70500</v>
          </cell>
          <cell r="O15">
            <v>88700</v>
          </cell>
          <cell r="P15">
            <v>0</v>
          </cell>
          <cell r="Q15">
            <v>0.02</v>
          </cell>
          <cell r="R15">
            <v>15</v>
          </cell>
          <cell r="S15" t="str">
            <v>Qershor</v>
          </cell>
          <cell r="T15">
            <v>4200</v>
          </cell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88700</v>
          </cell>
          <cell r="AL15">
            <v>0</v>
          </cell>
          <cell r="AM15">
            <v>0</v>
          </cell>
          <cell r="AN15">
            <v>8427</v>
          </cell>
          <cell r="AO15">
            <v>1508</v>
          </cell>
          <cell r="AP15">
            <v>0.04</v>
          </cell>
          <cell r="AQ15">
            <v>3548</v>
          </cell>
          <cell r="AR15">
            <v>7631</v>
          </cell>
          <cell r="AS15">
            <v>0</v>
          </cell>
          <cell r="AT15">
            <v>0</v>
          </cell>
          <cell r="AU15">
            <v>0</v>
          </cell>
          <cell r="AV15">
            <v>21114</v>
          </cell>
          <cell r="AW15">
            <v>67586</v>
          </cell>
          <cell r="AX15"/>
          <cell r="AY15"/>
        </row>
        <row r="16">
          <cell r="B16" t="str">
            <v>Emer_Mbimer_07</v>
          </cell>
          <cell r="C16">
            <v>140631334912</v>
          </cell>
          <cell r="D16" t="str">
            <v>BANKA NDERKOMBETARE TREGTARE sh.a.</v>
          </cell>
          <cell r="E16" t="str">
            <v>Pozicioni</v>
          </cell>
          <cell r="F16" t="str">
            <v>III-B</v>
          </cell>
          <cell r="G16">
            <v>22</v>
          </cell>
          <cell r="H16">
            <v>0</v>
          </cell>
          <cell r="I16">
            <v>0</v>
          </cell>
          <cell r="J16">
            <v>14000</v>
          </cell>
          <cell r="K16">
            <v>14000</v>
          </cell>
          <cell r="L16"/>
          <cell r="M16">
            <v>61000</v>
          </cell>
          <cell r="N16">
            <v>61000</v>
          </cell>
          <cell r="O16">
            <v>79200</v>
          </cell>
          <cell r="P16">
            <v>0</v>
          </cell>
          <cell r="Q16">
            <v>0.02</v>
          </cell>
          <cell r="R16">
            <v>15</v>
          </cell>
          <cell r="S16" t="str">
            <v>Korrik</v>
          </cell>
          <cell r="T16">
            <v>4200</v>
          </cell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79200</v>
          </cell>
          <cell r="AL16">
            <v>0</v>
          </cell>
          <cell r="AM16">
            <v>0</v>
          </cell>
          <cell r="AN16">
            <v>7524</v>
          </cell>
          <cell r="AO16">
            <v>1346</v>
          </cell>
          <cell r="AP16">
            <v>0.03</v>
          </cell>
          <cell r="AQ16">
            <v>2376</v>
          </cell>
          <cell r="AR16">
            <v>6396</v>
          </cell>
          <cell r="AS16">
            <v>0</v>
          </cell>
          <cell r="AT16">
            <v>0</v>
          </cell>
          <cell r="AU16">
            <v>0</v>
          </cell>
          <cell r="AV16">
            <v>17642</v>
          </cell>
          <cell r="AW16">
            <v>61558</v>
          </cell>
          <cell r="AX16"/>
          <cell r="AY16"/>
        </row>
        <row r="17">
          <cell r="B17" t="str">
            <v>Emer_Mbimer_08</v>
          </cell>
          <cell r="C17">
            <v>607347673423</v>
          </cell>
          <cell r="D17" t="str">
            <v>BANKA ALPHA ALBANIA sh.a.</v>
          </cell>
          <cell r="E17" t="str">
            <v>Pozicioni</v>
          </cell>
          <cell r="F17" t="str">
            <v>IV-A</v>
          </cell>
          <cell r="G17">
            <v>22</v>
          </cell>
          <cell r="H17">
            <v>0</v>
          </cell>
          <cell r="I17">
            <v>0</v>
          </cell>
          <cell r="J17">
            <v>14000</v>
          </cell>
          <cell r="K17">
            <v>14000</v>
          </cell>
          <cell r="L17"/>
          <cell r="M17">
            <v>49000</v>
          </cell>
          <cell r="N17">
            <v>49000</v>
          </cell>
          <cell r="O17">
            <v>65800</v>
          </cell>
          <cell r="P17">
            <v>0</v>
          </cell>
          <cell r="Q17">
            <v>0.02</v>
          </cell>
          <cell r="R17">
            <v>10</v>
          </cell>
          <cell r="S17" t="str">
            <v>Gusht</v>
          </cell>
          <cell r="T17">
            <v>2800</v>
          </cell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65800</v>
          </cell>
          <cell r="AL17">
            <v>0</v>
          </cell>
          <cell r="AM17">
            <v>0</v>
          </cell>
          <cell r="AN17">
            <v>6251</v>
          </cell>
          <cell r="AO17">
            <v>1119</v>
          </cell>
          <cell r="AP17">
            <v>0.03</v>
          </cell>
          <cell r="AQ17">
            <v>1974</v>
          </cell>
          <cell r="AR17">
            <v>4654</v>
          </cell>
          <cell r="AS17">
            <v>0</v>
          </cell>
          <cell r="AT17">
            <v>0</v>
          </cell>
          <cell r="AU17">
            <v>0</v>
          </cell>
          <cell r="AV17">
            <v>13998</v>
          </cell>
          <cell r="AW17">
            <v>51802</v>
          </cell>
          <cell r="AX17"/>
          <cell r="AY17"/>
        </row>
        <row r="18">
          <cell r="B18" t="str">
            <v>Emer_Mbimer_09</v>
          </cell>
          <cell r="C18">
            <v>868145261330</v>
          </cell>
          <cell r="D18" t="str">
            <v>BANKA INTESA SANPAOLO ALBANIA sh.a.</v>
          </cell>
          <cell r="E18" t="str">
            <v>Pozicioni</v>
          </cell>
          <cell r="F18" t="str">
            <v>IV-B</v>
          </cell>
          <cell r="G18">
            <v>22</v>
          </cell>
          <cell r="H18">
            <v>0</v>
          </cell>
          <cell r="I18">
            <v>0</v>
          </cell>
          <cell r="J18">
            <v>14000</v>
          </cell>
          <cell r="K18">
            <v>14000</v>
          </cell>
          <cell r="L18"/>
          <cell r="M18">
            <v>38000</v>
          </cell>
          <cell r="N18">
            <v>38000</v>
          </cell>
          <cell r="O18">
            <v>54800</v>
          </cell>
          <cell r="P18">
            <v>0</v>
          </cell>
          <cell r="Q18">
            <v>0.02</v>
          </cell>
          <cell r="R18">
            <v>10</v>
          </cell>
          <cell r="S18" t="str">
            <v>Shator</v>
          </cell>
          <cell r="T18">
            <v>2800</v>
          </cell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54800</v>
          </cell>
          <cell r="AL18">
            <v>0</v>
          </cell>
          <cell r="AM18">
            <v>0</v>
          </cell>
          <cell r="AN18">
            <v>5206</v>
          </cell>
          <cell r="AO18">
            <v>932</v>
          </cell>
          <cell r="AP18">
            <v>0.03</v>
          </cell>
          <cell r="AQ18">
            <v>1644</v>
          </cell>
          <cell r="AR18">
            <v>3224</v>
          </cell>
          <cell r="AS18">
            <v>0</v>
          </cell>
          <cell r="AT18">
            <v>0</v>
          </cell>
          <cell r="AU18">
            <v>0</v>
          </cell>
          <cell r="AV18">
            <v>11006</v>
          </cell>
          <cell r="AW18">
            <v>43794</v>
          </cell>
          <cell r="AX18"/>
          <cell r="AY18"/>
        </row>
        <row r="19">
          <cell r="B19" t="str">
            <v>Emer_Mbimer_10</v>
          </cell>
          <cell r="C19">
            <v>691228124248</v>
          </cell>
          <cell r="D19" t="str">
            <v>BANKA PROCREDIT sh.a.</v>
          </cell>
          <cell r="E19" t="str">
            <v>Pozicioni</v>
          </cell>
          <cell r="F19" t="str">
            <v>IV-C</v>
          </cell>
          <cell r="G19">
            <v>22</v>
          </cell>
          <cell r="H19">
            <v>0</v>
          </cell>
          <cell r="I19">
            <v>0</v>
          </cell>
          <cell r="J19">
            <v>14000</v>
          </cell>
          <cell r="K19">
            <v>14000</v>
          </cell>
          <cell r="L19"/>
          <cell r="M19">
            <v>29500</v>
          </cell>
          <cell r="N19">
            <v>29500</v>
          </cell>
          <cell r="O19">
            <v>46300</v>
          </cell>
          <cell r="P19">
            <v>0</v>
          </cell>
          <cell r="Q19">
            <v>0.02</v>
          </cell>
          <cell r="R19">
            <v>10</v>
          </cell>
          <cell r="S19" t="str">
            <v>Tetor</v>
          </cell>
          <cell r="T19">
            <v>2800</v>
          </cell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46300</v>
          </cell>
          <cell r="AL19">
            <v>0</v>
          </cell>
          <cell r="AM19">
            <v>0</v>
          </cell>
          <cell r="AN19">
            <v>4399</v>
          </cell>
          <cell r="AO19">
            <v>787</v>
          </cell>
          <cell r="AP19">
            <v>0.03</v>
          </cell>
          <cell r="AQ19">
            <v>1389</v>
          </cell>
          <cell r="AR19">
            <v>2119</v>
          </cell>
          <cell r="AS19">
            <v>0</v>
          </cell>
          <cell r="AT19">
            <v>0</v>
          </cell>
          <cell r="AU19">
            <v>0</v>
          </cell>
          <cell r="AV19">
            <v>8694</v>
          </cell>
          <cell r="AW19">
            <v>37606</v>
          </cell>
          <cell r="AX19"/>
          <cell r="AY19"/>
        </row>
        <row r="20">
          <cell r="B20" t="str">
            <v>Emer_Mbimer_11</v>
          </cell>
          <cell r="C20">
            <v>712529104661</v>
          </cell>
          <cell r="D20" t="str">
            <v>BANKA AMERIKANE E INVESTIMEVE sh.a.</v>
          </cell>
          <cell r="E20" t="str">
            <v>Pozicioni</v>
          </cell>
          <cell r="F20" t="str">
            <v>I</v>
          </cell>
          <cell r="G20">
            <v>22</v>
          </cell>
          <cell r="H20">
            <v>0</v>
          </cell>
          <cell r="I20">
            <v>0</v>
          </cell>
          <cell r="J20">
            <v>14000</v>
          </cell>
          <cell r="K20">
            <v>14000</v>
          </cell>
          <cell r="L20"/>
          <cell r="M20">
            <v>30000</v>
          </cell>
          <cell r="N20">
            <v>30000</v>
          </cell>
          <cell r="O20">
            <v>45400</v>
          </cell>
          <cell r="P20">
            <v>0</v>
          </cell>
          <cell r="Q20">
            <v>0.01</v>
          </cell>
          <cell r="R20">
            <v>10</v>
          </cell>
          <cell r="S20" t="str">
            <v>Nentor</v>
          </cell>
          <cell r="T20">
            <v>1400</v>
          </cell>
          <cell r="U20"/>
          <cell r="V20">
            <v>0</v>
          </cell>
          <cell r="W20"/>
          <cell r="X20">
            <v>0</v>
          </cell>
          <cell r="Y20"/>
          <cell r="Z20">
            <v>0</v>
          </cell>
          <cell r="AA20"/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45400</v>
          </cell>
          <cell r="AL20">
            <v>0</v>
          </cell>
          <cell r="AM20">
            <v>0</v>
          </cell>
          <cell r="AN20">
            <v>4313</v>
          </cell>
          <cell r="AO20">
            <v>772</v>
          </cell>
          <cell r="AP20">
            <v>0</v>
          </cell>
          <cell r="AQ20">
            <v>0</v>
          </cell>
          <cell r="AR20">
            <v>2002</v>
          </cell>
          <cell r="AS20">
            <v>0</v>
          </cell>
          <cell r="AT20">
            <v>0</v>
          </cell>
          <cell r="AU20">
            <v>0</v>
          </cell>
          <cell r="AV20">
            <v>7087</v>
          </cell>
          <cell r="AW20">
            <v>38313</v>
          </cell>
          <cell r="AX20"/>
          <cell r="AY20"/>
        </row>
        <row r="21">
          <cell r="B21" t="str">
            <v>Emer_Mbimer_12</v>
          </cell>
          <cell r="C21">
            <v>403050925331</v>
          </cell>
          <cell r="D21" t="str">
            <v>BANKA E KREDITIT TE SHQIPERISE sh.a.</v>
          </cell>
          <cell r="E21" t="str">
            <v>Pozicioni</v>
          </cell>
          <cell r="F21" t="str">
            <v>II</v>
          </cell>
          <cell r="G21">
            <v>22</v>
          </cell>
          <cell r="H21">
            <v>0</v>
          </cell>
          <cell r="I21">
            <v>0</v>
          </cell>
          <cell r="J21">
            <v>14000</v>
          </cell>
          <cell r="K21">
            <v>14000</v>
          </cell>
          <cell r="L21"/>
          <cell r="M21">
            <v>31600</v>
          </cell>
          <cell r="N21">
            <v>31600</v>
          </cell>
          <cell r="O21">
            <v>47140</v>
          </cell>
          <cell r="P21">
            <v>0</v>
          </cell>
          <cell r="Q21">
            <v>0.01</v>
          </cell>
          <cell r="R21">
            <v>11</v>
          </cell>
          <cell r="S21" t="str">
            <v>Dhjetor</v>
          </cell>
          <cell r="T21">
            <v>1540</v>
          </cell>
          <cell r="U21"/>
          <cell r="V21">
            <v>0</v>
          </cell>
          <cell r="W21"/>
          <cell r="X21">
            <v>0</v>
          </cell>
          <cell r="Y21"/>
          <cell r="Z21">
            <v>0</v>
          </cell>
          <cell r="AA21"/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47140</v>
          </cell>
          <cell r="AL21">
            <v>0</v>
          </cell>
          <cell r="AM21">
            <v>0</v>
          </cell>
          <cell r="AN21">
            <v>4478</v>
          </cell>
          <cell r="AO21">
            <v>801</v>
          </cell>
          <cell r="AP21">
            <v>0</v>
          </cell>
          <cell r="AQ21">
            <v>0</v>
          </cell>
          <cell r="AR21">
            <v>2228</v>
          </cell>
          <cell r="AS21">
            <v>0</v>
          </cell>
          <cell r="AT21">
            <v>0</v>
          </cell>
          <cell r="AU21">
            <v>0</v>
          </cell>
          <cell r="AV21">
            <v>7507</v>
          </cell>
          <cell r="AW21">
            <v>39633</v>
          </cell>
          <cell r="AX21"/>
          <cell r="AY21"/>
        </row>
        <row r="22">
          <cell r="B22" t="str">
            <v>Emer_Mbimer_13</v>
          </cell>
          <cell r="C22">
            <v>427614335200</v>
          </cell>
          <cell r="D22" t="str">
            <v>BANKA CREDINS sh.a.</v>
          </cell>
          <cell r="E22" t="str">
            <v>Pozicioni</v>
          </cell>
          <cell r="F22" t="str">
            <v>III</v>
          </cell>
          <cell r="G22">
            <v>22</v>
          </cell>
          <cell r="H22">
            <v>0</v>
          </cell>
          <cell r="I22">
            <v>0</v>
          </cell>
          <cell r="J22">
            <v>14000</v>
          </cell>
          <cell r="K22">
            <v>14000</v>
          </cell>
          <cell r="L22"/>
          <cell r="M22">
            <v>32500</v>
          </cell>
          <cell r="N22">
            <v>32500</v>
          </cell>
          <cell r="O22">
            <v>48600</v>
          </cell>
          <cell r="P22">
            <v>0</v>
          </cell>
          <cell r="Q22">
            <v>0.01</v>
          </cell>
          <cell r="R22">
            <v>15</v>
          </cell>
          <cell r="S22" t="str">
            <v xml:space="preserve">Janar </v>
          </cell>
          <cell r="T22">
            <v>2100</v>
          </cell>
          <cell r="U22"/>
          <cell r="V22">
            <v>0</v>
          </cell>
          <cell r="W22"/>
          <cell r="X22">
            <v>0</v>
          </cell>
          <cell r="Y22"/>
          <cell r="Z22">
            <v>0</v>
          </cell>
          <cell r="AA22"/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48600</v>
          </cell>
          <cell r="AL22">
            <v>0</v>
          </cell>
          <cell r="AM22">
            <v>0</v>
          </cell>
          <cell r="AN22">
            <v>4617</v>
          </cell>
          <cell r="AO22">
            <v>826</v>
          </cell>
          <cell r="AP22">
            <v>0</v>
          </cell>
          <cell r="AQ22">
            <v>0</v>
          </cell>
          <cell r="AR22">
            <v>2418</v>
          </cell>
          <cell r="AS22">
            <v>0</v>
          </cell>
          <cell r="AT22">
            <v>0</v>
          </cell>
          <cell r="AU22">
            <v>0</v>
          </cell>
          <cell r="AV22">
            <v>7861</v>
          </cell>
          <cell r="AW22">
            <v>40739</v>
          </cell>
          <cell r="AX22"/>
          <cell r="AY22"/>
        </row>
        <row r="23">
          <cell r="B23" t="str">
            <v>Emer_Mbimer_14</v>
          </cell>
          <cell r="C23">
            <v>268908771199</v>
          </cell>
          <cell r="D23" t="str">
            <v>BANKA SOCIETE GENERALE ALBANIA sh.a.</v>
          </cell>
          <cell r="E23" t="str">
            <v>Pozicioni</v>
          </cell>
          <cell r="F23" t="str">
            <v>IV</v>
          </cell>
          <cell r="G23">
            <v>22</v>
          </cell>
          <cell r="H23">
            <v>0</v>
          </cell>
          <cell r="I23">
            <v>0</v>
          </cell>
          <cell r="J23">
            <v>14000</v>
          </cell>
          <cell r="K23">
            <v>14000</v>
          </cell>
          <cell r="L23"/>
          <cell r="M23">
            <v>33400</v>
          </cell>
          <cell r="N23">
            <v>33400</v>
          </cell>
          <cell r="O23">
            <v>49500</v>
          </cell>
          <cell r="P23">
            <v>0</v>
          </cell>
          <cell r="Q23">
            <v>0.01</v>
          </cell>
          <cell r="R23">
            <v>15</v>
          </cell>
          <cell r="S23" t="str">
            <v>Shkurt</v>
          </cell>
          <cell r="T23">
            <v>2100</v>
          </cell>
          <cell r="U23"/>
          <cell r="V23">
            <v>0</v>
          </cell>
          <cell r="W23"/>
          <cell r="X23">
            <v>0</v>
          </cell>
          <cell r="Y23"/>
          <cell r="Z23">
            <v>0</v>
          </cell>
          <cell r="AA23"/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49500</v>
          </cell>
          <cell r="AL23">
            <v>0</v>
          </cell>
          <cell r="AM23">
            <v>0</v>
          </cell>
          <cell r="AN23">
            <v>4703</v>
          </cell>
          <cell r="AO23">
            <v>842</v>
          </cell>
          <cell r="AP23">
            <v>0</v>
          </cell>
          <cell r="AQ23">
            <v>0</v>
          </cell>
          <cell r="AR23">
            <v>2535</v>
          </cell>
          <cell r="AS23">
            <v>0</v>
          </cell>
          <cell r="AT23">
            <v>0</v>
          </cell>
          <cell r="AU23">
            <v>0</v>
          </cell>
          <cell r="AV23">
            <v>8080</v>
          </cell>
          <cell r="AW23">
            <v>41420</v>
          </cell>
          <cell r="AX23"/>
          <cell r="AY23"/>
        </row>
        <row r="24">
          <cell r="B24" t="str">
            <v>Emer_Mbimer_15</v>
          </cell>
          <cell r="C24">
            <v>251810932298</v>
          </cell>
          <cell r="D24" t="str">
            <v>BANKA UNION sh.a.</v>
          </cell>
          <cell r="E24" t="str">
            <v>Pozicioni</v>
          </cell>
          <cell r="F24" t="str">
            <v>V</v>
          </cell>
          <cell r="G24">
            <v>22</v>
          </cell>
          <cell r="H24">
            <v>0</v>
          </cell>
          <cell r="I24">
            <v>0</v>
          </cell>
          <cell r="J24">
            <v>14000</v>
          </cell>
          <cell r="K24">
            <v>14000</v>
          </cell>
          <cell r="L24"/>
          <cell r="M24">
            <v>34100</v>
          </cell>
          <cell r="N24">
            <v>34100</v>
          </cell>
          <cell r="O24">
            <v>50200</v>
          </cell>
          <cell r="P24">
            <v>0</v>
          </cell>
          <cell r="Q24">
            <v>0.01</v>
          </cell>
          <cell r="R24">
            <v>15</v>
          </cell>
          <cell r="S24" t="str">
            <v>Mars</v>
          </cell>
          <cell r="T24">
            <v>2100</v>
          </cell>
          <cell r="U24"/>
          <cell r="V24">
            <v>0</v>
          </cell>
          <cell r="W24"/>
          <cell r="X24">
            <v>0</v>
          </cell>
          <cell r="Y24"/>
          <cell r="Z24">
            <v>0</v>
          </cell>
          <cell r="AA24"/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50200</v>
          </cell>
          <cell r="AL24">
            <v>0</v>
          </cell>
          <cell r="AM24">
            <v>0</v>
          </cell>
          <cell r="AN24">
            <v>4769</v>
          </cell>
          <cell r="AO24">
            <v>853</v>
          </cell>
          <cell r="AP24">
            <v>0</v>
          </cell>
          <cell r="AQ24">
            <v>0</v>
          </cell>
          <cell r="AR24">
            <v>2626</v>
          </cell>
          <cell r="AS24">
            <v>0</v>
          </cell>
          <cell r="AT24">
            <v>0</v>
          </cell>
          <cell r="AU24">
            <v>0</v>
          </cell>
          <cell r="AV24">
            <v>8248</v>
          </cell>
          <cell r="AW24">
            <v>41952</v>
          </cell>
          <cell r="AX24"/>
          <cell r="AY24"/>
        </row>
        <row r="25">
          <cell r="B25" t="str">
            <v>Emer_Mbimer_16</v>
          </cell>
          <cell r="C25">
            <v>354315479288</v>
          </cell>
          <cell r="D25" t="str">
            <v>BANKA E PARE E INVESTIMEVE, ALBANIA sh.a.</v>
          </cell>
          <cell r="E25" t="str">
            <v>Pozicioni</v>
          </cell>
          <cell r="F25" t="str">
            <v>VI</v>
          </cell>
          <cell r="G25">
            <v>22</v>
          </cell>
          <cell r="H25">
            <v>0</v>
          </cell>
          <cell r="I25">
            <v>0</v>
          </cell>
          <cell r="J25">
            <v>14000</v>
          </cell>
          <cell r="K25">
            <v>14000</v>
          </cell>
          <cell r="L25"/>
          <cell r="M25">
            <v>35250</v>
          </cell>
          <cell r="N25">
            <v>35250</v>
          </cell>
          <cell r="O25">
            <v>51350</v>
          </cell>
          <cell r="P25">
            <v>0</v>
          </cell>
          <cell r="Q25">
            <v>0.01</v>
          </cell>
          <cell r="R25">
            <v>15</v>
          </cell>
          <cell r="S25" t="str">
            <v>Prill</v>
          </cell>
          <cell r="T25">
            <v>2100</v>
          </cell>
          <cell r="U25"/>
          <cell r="V25">
            <v>0</v>
          </cell>
          <cell r="W25"/>
          <cell r="X25">
            <v>0</v>
          </cell>
          <cell r="Y25"/>
          <cell r="Z25">
            <v>0</v>
          </cell>
          <cell r="AA25"/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51350</v>
          </cell>
          <cell r="AL25">
            <v>0</v>
          </cell>
          <cell r="AM25">
            <v>0</v>
          </cell>
          <cell r="AN25">
            <v>4878</v>
          </cell>
          <cell r="AO25">
            <v>873</v>
          </cell>
          <cell r="AP25">
            <v>0</v>
          </cell>
          <cell r="AQ25">
            <v>0</v>
          </cell>
          <cell r="AR25">
            <v>2776</v>
          </cell>
          <cell r="AS25">
            <v>0</v>
          </cell>
          <cell r="AT25">
            <v>0</v>
          </cell>
          <cell r="AU25">
            <v>0</v>
          </cell>
          <cell r="AV25">
            <v>8527</v>
          </cell>
          <cell r="AW25">
            <v>42823</v>
          </cell>
          <cell r="AX25"/>
          <cell r="AY25"/>
        </row>
        <row r="26">
          <cell r="B26" t="str">
            <v>Emer_Mbimer_17</v>
          </cell>
          <cell r="C26">
            <v>709786879853</v>
          </cell>
          <cell r="D26" t="str">
            <v>BANKA RAIFFEISEN sh.a.</v>
          </cell>
          <cell r="E26" t="str">
            <v>Pozicioni</v>
          </cell>
          <cell r="F26" t="str">
            <v>VII</v>
          </cell>
          <cell r="G26">
            <v>22</v>
          </cell>
          <cell r="H26">
            <v>0</v>
          </cell>
          <cell r="I26">
            <v>0</v>
          </cell>
          <cell r="J26">
            <v>14000</v>
          </cell>
          <cell r="K26">
            <v>14000</v>
          </cell>
          <cell r="L26"/>
          <cell r="M26">
            <v>36300</v>
          </cell>
          <cell r="N26">
            <v>36300</v>
          </cell>
          <cell r="O26">
            <v>52400</v>
          </cell>
          <cell r="P26">
            <v>0</v>
          </cell>
          <cell r="Q26">
            <v>0.01</v>
          </cell>
          <cell r="R26">
            <v>15</v>
          </cell>
          <cell r="S26" t="str">
            <v>Maj</v>
          </cell>
          <cell r="T26">
            <v>2100</v>
          </cell>
          <cell r="U26"/>
          <cell r="V26">
            <v>0</v>
          </cell>
          <cell r="W26"/>
          <cell r="X26">
            <v>0</v>
          </cell>
          <cell r="Y26"/>
          <cell r="Z26">
            <v>0</v>
          </cell>
          <cell r="AA26"/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52400</v>
          </cell>
          <cell r="AL26">
            <v>0</v>
          </cell>
          <cell r="AM26">
            <v>0</v>
          </cell>
          <cell r="AN26">
            <v>4978</v>
          </cell>
          <cell r="AO26">
            <v>891</v>
          </cell>
          <cell r="AP26">
            <v>0</v>
          </cell>
          <cell r="AQ26">
            <v>0</v>
          </cell>
          <cell r="AR26">
            <v>2912</v>
          </cell>
          <cell r="AS26">
            <v>0</v>
          </cell>
          <cell r="AT26">
            <v>0</v>
          </cell>
          <cell r="AU26">
            <v>0</v>
          </cell>
          <cell r="AV26">
            <v>8781</v>
          </cell>
          <cell r="AW26">
            <v>43619</v>
          </cell>
          <cell r="AX26"/>
          <cell r="AY26"/>
        </row>
        <row r="27">
          <cell r="B27" t="str">
            <v>Emer_Mbimer_18</v>
          </cell>
          <cell r="C27">
            <v>670563695655</v>
          </cell>
          <cell r="D27" t="str">
            <v>BANKA E BASHKUAR E SHQIPERISE sh.a.</v>
          </cell>
          <cell r="E27" t="str">
            <v>Pozicioni</v>
          </cell>
          <cell r="F27" t="str">
            <v>VIII</v>
          </cell>
          <cell r="G27">
            <v>22</v>
          </cell>
          <cell r="H27">
            <v>0</v>
          </cell>
          <cell r="I27">
            <v>0</v>
          </cell>
          <cell r="J27">
            <v>14000</v>
          </cell>
          <cell r="K27">
            <v>14000</v>
          </cell>
          <cell r="L27"/>
          <cell r="M27">
            <v>38300</v>
          </cell>
          <cell r="N27">
            <v>38300</v>
          </cell>
          <cell r="O27">
            <v>54400</v>
          </cell>
          <cell r="P27">
            <v>0</v>
          </cell>
          <cell r="Q27">
            <v>0.01</v>
          </cell>
          <cell r="R27">
            <v>15</v>
          </cell>
          <cell r="S27" t="str">
            <v>Qershor</v>
          </cell>
          <cell r="T27">
            <v>2100</v>
          </cell>
          <cell r="U27"/>
          <cell r="V27">
            <v>0</v>
          </cell>
          <cell r="W27"/>
          <cell r="X27">
            <v>0</v>
          </cell>
          <cell r="Y27"/>
          <cell r="Z27">
            <v>0</v>
          </cell>
          <cell r="AA27"/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54400</v>
          </cell>
          <cell r="AL27">
            <v>0</v>
          </cell>
          <cell r="AM27">
            <v>0</v>
          </cell>
          <cell r="AN27">
            <v>5168</v>
          </cell>
          <cell r="AO27">
            <v>925</v>
          </cell>
          <cell r="AP27">
            <v>0</v>
          </cell>
          <cell r="AQ27">
            <v>0</v>
          </cell>
          <cell r="AR27">
            <v>3172</v>
          </cell>
          <cell r="AS27">
            <v>0</v>
          </cell>
          <cell r="AT27">
            <v>0</v>
          </cell>
          <cell r="AU27">
            <v>0</v>
          </cell>
          <cell r="AV27">
            <v>9265</v>
          </cell>
          <cell r="AW27">
            <v>45135</v>
          </cell>
          <cell r="AX27"/>
          <cell r="AY27"/>
        </row>
        <row r="28">
          <cell r="B28" t="str">
            <v>Emer_Mbimer_19</v>
          </cell>
          <cell r="C28">
            <v>187707658276</v>
          </cell>
          <cell r="D28" t="str">
            <v>VENETO BANKA sh.a.</v>
          </cell>
          <cell r="E28" t="str">
            <v>Pozicioni</v>
          </cell>
          <cell r="F28" t="str">
            <v>IX</v>
          </cell>
          <cell r="G28">
            <v>22</v>
          </cell>
          <cell r="H28">
            <v>0</v>
          </cell>
          <cell r="I28">
            <v>0</v>
          </cell>
          <cell r="J28">
            <v>14000</v>
          </cell>
          <cell r="K28">
            <v>14000</v>
          </cell>
          <cell r="L28"/>
          <cell r="M28">
            <v>39800</v>
          </cell>
          <cell r="N28">
            <v>39800</v>
          </cell>
          <cell r="O28">
            <v>55900</v>
          </cell>
          <cell r="P28">
            <v>0</v>
          </cell>
          <cell r="Q28">
            <v>0.01</v>
          </cell>
          <cell r="R28">
            <v>15</v>
          </cell>
          <cell r="S28" t="str">
            <v>Korrik</v>
          </cell>
          <cell r="T28">
            <v>2100</v>
          </cell>
          <cell r="U28"/>
          <cell r="V28">
            <v>0</v>
          </cell>
          <cell r="W28"/>
          <cell r="X28">
            <v>0</v>
          </cell>
          <cell r="Y28"/>
          <cell r="Z28">
            <v>0</v>
          </cell>
          <cell r="AA28"/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55900</v>
          </cell>
          <cell r="AL28">
            <v>0</v>
          </cell>
          <cell r="AM28">
            <v>0</v>
          </cell>
          <cell r="AN28">
            <v>5311</v>
          </cell>
          <cell r="AO28">
            <v>950</v>
          </cell>
          <cell r="AP28">
            <v>0</v>
          </cell>
          <cell r="AQ28">
            <v>0</v>
          </cell>
          <cell r="AR28">
            <v>3367</v>
          </cell>
          <cell r="AS28">
            <v>0</v>
          </cell>
          <cell r="AT28">
            <v>0</v>
          </cell>
          <cell r="AU28">
            <v>0</v>
          </cell>
          <cell r="AV28">
            <v>9628</v>
          </cell>
          <cell r="AW28">
            <v>46272</v>
          </cell>
          <cell r="AX28"/>
          <cell r="AY28"/>
        </row>
        <row r="29">
          <cell r="B29" t="str">
            <v>Emer_Mbimer_20</v>
          </cell>
          <cell r="C29">
            <v>291590713893</v>
          </cell>
          <cell r="D29" t="str">
            <v>BANKA KOMBETARE TREGTARE sh.a.</v>
          </cell>
          <cell r="E29" t="str">
            <v>Pozicioni</v>
          </cell>
          <cell r="F29" t="str">
            <v>X</v>
          </cell>
          <cell r="G29">
            <v>22</v>
          </cell>
          <cell r="H29">
            <v>0</v>
          </cell>
          <cell r="I29">
            <v>0</v>
          </cell>
          <cell r="J29">
            <v>14000</v>
          </cell>
          <cell r="K29">
            <v>14000</v>
          </cell>
          <cell r="L29"/>
          <cell r="M29">
            <v>41000</v>
          </cell>
          <cell r="N29">
            <v>41000</v>
          </cell>
          <cell r="O29">
            <v>57800</v>
          </cell>
          <cell r="P29">
            <v>0</v>
          </cell>
          <cell r="Q29">
            <v>0.01</v>
          </cell>
          <cell r="R29">
            <v>20</v>
          </cell>
          <cell r="S29" t="str">
            <v>Gusht</v>
          </cell>
          <cell r="T29">
            <v>2800</v>
          </cell>
          <cell r="U29"/>
          <cell r="V29">
            <v>0</v>
          </cell>
          <cell r="W29"/>
          <cell r="X29">
            <v>0</v>
          </cell>
          <cell r="Y29"/>
          <cell r="Z29">
            <v>0</v>
          </cell>
          <cell r="AA29"/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57800</v>
          </cell>
          <cell r="AL29">
            <v>0</v>
          </cell>
          <cell r="AM29">
            <v>0</v>
          </cell>
          <cell r="AN29">
            <v>5491</v>
          </cell>
          <cell r="AO29">
            <v>983</v>
          </cell>
          <cell r="AP29">
            <v>0</v>
          </cell>
          <cell r="AQ29">
            <v>0</v>
          </cell>
          <cell r="AR29">
            <v>3614</v>
          </cell>
          <cell r="AS29">
            <v>0</v>
          </cell>
          <cell r="AT29">
            <v>0</v>
          </cell>
          <cell r="AU29">
            <v>0</v>
          </cell>
          <cell r="AV29">
            <v>10088</v>
          </cell>
          <cell r="AW29">
            <v>47712</v>
          </cell>
          <cell r="AX29"/>
          <cell r="AY29"/>
        </row>
        <row r="30">
          <cell r="B30" t="str">
            <v>Emer_Mbimer_21</v>
          </cell>
          <cell r="C30">
            <v>223601328187</v>
          </cell>
          <cell r="D30" t="str">
            <v>BANKA TIRANA sh.a.</v>
          </cell>
          <cell r="E30" t="str">
            <v>Pozicion Politik</v>
          </cell>
          <cell r="F30" t="str">
            <v>A</v>
          </cell>
          <cell r="G30">
            <v>22</v>
          </cell>
          <cell r="H30">
            <v>0</v>
          </cell>
          <cell r="I30">
            <v>0</v>
          </cell>
          <cell r="J30">
            <v>14000</v>
          </cell>
          <cell r="K30">
            <v>14000</v>
          </cell>
          <cell r="L30">
            <v>0.89</v>
          </cell>
          <cell r="M30">
            <v>228730</v>
          </cell>
          <cell r="N30">
            <v>228730</v>
          </cell>
          <cell r="O30">
            <v>242730</v>
          </cell>
          <cell r="P30">
            <v>0</v>
          </cell>
          <cell r="Q30">
            <v>0</v>
          </cell>
          <cell r="R30">
            <v>10</v>
          </cell>
          <cell r="S30" t="str">
            <v>Shator</v>
          </cell>
          <cell r="T30">
            <v>0</v>
          </cell>
          <cell r="U30"/>
          <cell r="V30">
            <v>0</v>
          </cell>
          <cell r="W30"/>
          <cell r="X30">
            <v>0</v>
          </cell>
          <cell r="Y30"/>
          <cell r="Z30">
            <v>0</v>
          </cell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242730</v>
          </cell>
          <cell r="AL30">
            <v>0</v>
          </cell>
          <cell r="AM30">
            <v>0</v>
          </cell>
          <cell r="AN30">
            <v>12570</v>
          </cell>
          <cell r="AO30">
            <v>4126</v>
          </cell>
          <cell r="AP30">
            <v>0</v>
          </cell>
          <cell r="AQ30">
            <v>0</v>
          </cell>
          <cell r="AR30">
            <v>36928</v>
          </cell>
          <cell r="AS30">
            <v>0</v>
          </cell>
          <cell r="AT30">
            <v>0</v>
          </cell>
          <cell r="AU30">
            <v>0</v>
          </cell>
          <cell r="AV30">
            <v>53624</v>
          </cell>
          <cell r="AW30">
            <v>189106</v>
          </cell>
          <cell r="AX30"/>
          <cell r="AY30"/>
        </row>
        <row r="31">
          <cell r="B31" t="str">
            <v>Emer_Mbimer_22</v>
          </cell>
          <cell r="C31">
            <v>362913726276</v>
          </cell>
          <cell r="D31" t="str">
            <v>BANKA NBG ALBANIA sh.a.</v>
          </cell>
          <cell r="E31" t="str">
            <v>Pozicion Politik</v>
          </cell>
          <cell r="F31" t="str">
            <v>B</v>
          </cell>
          <cell r="G31">
            <v>22</v>
          </cell>
          <cell r="H31">
            <v>0</v>
          </cell>
          <cell r="I31">
            <v>0</v>
          </cell>
          <cell r="J31">
            <v>14000</v>
          </cell>
          <cell r="K31">
            <v>14000</v>
          </cell>
          <cell r="L31">
            <v>0.73</v>
          </cell>
          <cell r="M31">
            <v>187610</v>
          </cell>
          <cell r="N31">
            <v>187610</v>
          </cell>
          <cell r="O31">
            <v>201610</v>
          </cell>
          <cell r="P31">
            <v>0</v>
          </cell>
          <cell r="Q31">
            <v>0</v>
          </cell>
          <cell r="R31">
            <v>10</v>
          </cell>
          <cell r="S31" t="str">
            <v>Tetor</v>
          </cell>
          <cell r="T31">
            <v>0</v>
          </cell>
          <cell r="U31"/>
          <cell r="V31">
            <v>0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201610</v>
          </cell>
          <cell r="AL31">
            <v>0</v>
          </cell>
          <cell r="AM31">
            <v>0</v>
          </cell>
          <cell r="AN31">
            <v>12570</v>
          </cell>
          <cell r="AO31">
            <v>3427</v>
          </cell>
          <cell r="AP31">
            <v>0</v>
          </cell>
          <cell r="AQ31">
            <v>0</v>
          </cell>
          <cell r="AR31">
            <v>27470</v>
          </cell>
          <cell r="AS31">
            <v>0</v>
          </cell>
          <cell r="AT31">
            <v>0</v>
          </cell>
          <cell r="AU31">
            <v>0</v>
          </cell>
          <cell r="AV31">
            <v>43467</v>
          </cell>
          <cell r="AW31">
            <v>158143</v>
          </cell>
          <cell r="AX31"/>
          <cell r="AY31"/>
        </row>
        <row r="32">
          <cell r="B32" t="str">
            <v>Emer_Mbimer_23</v>
          </cell>
          <cell r="C32">
            <v>928301702319</v>
          </cell>
          <cell r="D32" t="str">
            <v>BANKA NDERKOMBETARE TREGTARE sh.a.</v>
          </cell>
          <cell r="E32" t="str">
            <v>Pozicion Politik</v>
          </cell>
          <cell r="F32" t="str">
            <v>C</v>
          </cell>
          <cell r="G32">
            <v>22</v>
          </cell>
          <cell r="H32">
            <v>0</v>
          </cell>
          <cell r="I32">
            <v>0</v>
          </cell>
          <cell r="J32">
            <v>14000</v>
          </cell>
          <cell r="K32">
            <v>14000</v>
          </cell>
          <cell r="L32">
            <v>0.68</v>
          </cell>
          <cell r="M32">
            <v>174760</v>
          </cell>
          <cell r="N32">
            <v>174760</v>
          </cell>
          <cell r="O32">
            <v>188760</v>
          </cell>
          <cell r="P32">
            <v>0</v>
          </cell>
          <cell r="Q32">
            <v>0</v>
          </cell>
          <cell r="R32">
            <v>10</v>
          </cell>
          <cell r="S32" t="str">
            <v>Nentor</v>
          </cell>
          <cell r="T32">
            <v>0</v>
          </cell>
          <cell r="U32"/>
          <cell r="V32">
            <v>0</v>
          </cell>
          <cell r="W32"/>
          <cell r="X32">
            <v>0</v>
          </cell>
          <cell r="Y32"/>
          <cell r="Z32">
            <v>0</v>
          </cell>
          <cell r="AA32"/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188760</v>
          </cell>
          <cell r="AL32">
            <v>0</v>
          </cell>
          <cell r="AM32">
            <v>0</v>
          </cell>
          <cell r="AN32">
            <v>12570</v>
          </cell>
          <cell r="AO32">
            <v>3209</v>
          </cell>
          <cell r="AP32">
            <v>0</v>
          </cell>
          <cell r="AQ32">
            <v>0</v>
          </cell>
          <cell r="AR32">
            <v>24515</v>
          </cell>
          <cell r="AS32">
            <v>0</v>
          </cell>
          <cell r="AT32">
            <v>0</v>
          </cell>
          <cell r="AU32">
            <v>0</v>
          </cell>
          <cell r="AV32">
            <v>40294</v>
          </cell>
          <cell r="AW32">
            <v>148466</v>
          </cell>
          <cell r="AX32"/>
          <cell r="AY32"/>
        </row>
        <row r="33">
          <cell r="B33" t="str">
            <v>Emer_Mbimer_24</v>
          </cell>
          <cell r="C33">
            <v>518208881350</v>
          </cell>
          <cell r="D33" t="str">
            <v>BANKA ALPHA ALBANIA sh.a.</v>
          </cell>
          <cell r="E33" t="str">
            <v>Pozicion Politik</v>
          </cell>
          <cell r="F33" t="str">
            <v>C</v>
          </cell>
          <cell r="G33">
            <v>22</v>
          </cell>
          <cell r="H33">
            <v>0</v>
          </cell>
          <cell r="I33">
            <v>0</v>
          </cell>
          <cell r="J33">
            <v>14000</v>
          </cell>
          <cell r="K33">
            <v>14000</v>
          </cell>
          <cell r="L33">
            <v>0.61</v>
          </cell>
          <cell r="M33">
            <v>156770</v>
          </cell>
          <cell r="N33">
            <v>156770</v>
          </cell>
          <cell r="O33">
            <v>170770</v>
          </cell>
          <cell r="P33">
            <v>0</v>
          </cell>
          <cell r="Q33">
            <v>0</v>
          </cell>
          <cell r="R33">
            <v>10</v>
          </cell>
          <cell r="S33" t="str">
            <v>Dhjetor</v>
          </cell>
          <cell r="T33">
            <v>0</v>
          </cell>
          <cell r="U33"/>
          <cell r="V33">
            <v>0</v>
          </cell>
          <cell r="W33"/>
          <cell r="X33">
            <v>0</v>
          </cell>
          <cell r="Y33"/>
          <cell r="Z33">
            <v>0</v>
          </cell>
          <cell r="AA33"/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170770</v>
          </cell>
          <cell r="AL33">
            <v>0</v>
          </cell>
          <cell r="AM33">
            <v>0</v>
          </cell>
          <cell r="AN33">
            <v>12570</v>
          </cell>
          <cell r="AO33">
            <v>2903</v>
          </cell>
          <cell r="AP33">
            <v>0</v>
          </cell>
          <cell r="AQ33">
            <v>0</v>
          </cell>
          <cell r="AR33">
            <v>20377</v>
          </cell>
          <cell r="AS33">
            <v>0</v>
          </cell>
          <cell r="AT33">
            <v>0</v>
          </cell>
          <cell r="AU33">
            <v>0</v>
          </cell>
          <cell r="AV33">
            <v>35850</v>
          </cell>
          <cell r="AW33">
            <v>134920</v>
          </cell>
          <cell r="AX33"/>
          <cell r="AY33"/>
        </row>
        <row r="34">
          <cell r="B34" t="str">
            <v>Emer_Mbimer_25</v>
          </cell>
          <cell r="C34">
            <v>369197815163</v>
          </cell>
          <cell r="D34" t="str">
            <v>BANKA INTESA SANPAOLO ALBANIA sh.a.</v>
          </cell>
          <cell r="E34" t="str">
            <v>Pozicion Politik</v>
          </cell>
          <cell r="F34" t="str">
            <v>D</v>
          </cell>
          <cell r="G34">
            <v>22</v>
          </cell>
          <cell r="H34">
            <v>0</v>
          </cell>
          <cell r="I34">
            <v>0</v>
          </cell>
          <cell r="J34">
            <v>14000</v>
          </cell>
          <cell r="K34">
            <v>14000</v>
          </cell>
          <cell r="L34">
            <v>0.6</v>
          </cell>
          <cell r="M34">
            <v>154200</v>
          </cell>
          <cell r="N34">
            <v>154200</v>
          </cell>
          <cell r="O34">
            <v>168200</v>
          </cell>
          <cell r="P34">
            <v>0</v>
          </cell>
          <cell r="Q34">
            <v>0</v>
          </cell>
          <cell r="R34">
            <v>10</v>
          </cell>
          <cell r="S34" t="str">
            <v xml:space="preserve">Janar </v>
          </cell>
          <cell r="T34">
            <v>0</v>
          </cell>
          <cell r="U34"/>
          <cell r="V34">
            <v>0</v>
          </cell>
          <cell r="W34"/>
          <cell r="X34">
            <v>0</v>
          </cell>
          <cell r="Y34"/>
          <cell r="Z34">
            <v>0</v>
          </cell>
          <cell r="AA34"/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168200</v>
          </cell>
          <cell r="AL34">
            <v>0</v>
          </cell>
          <cell r="AM34">
            <v>0</v>
          </cell>
          <cell r="AN34">
            <v>12570</v>
          </cell>
          <cell r="AO34">
            <v>2859</v>
          </cell>
          <cell r="AP34">
            <v>0</v>
          </cell>
          <cell r="AQ34">
            <v>0</v>
          </cell>
          <cell r="AR34">
            <v>19786</v>
          </cell>
          <cell r="AS34">
            <v>0</v>
          </cell>
          <cell r="AT34">
            <v>0</v>
          </cell>
          <cell r="AU34">
            <v>0</v>
          </cell>
          <cell r="AV34">
            <v>35215</v>
          </cell>
          <cell r="AW34">
            <v>132985</v>
          </cell>
          <cell r="AX34"/>
          <cell r="AY34"/>
        </row>
        <row r="35">
          <cell r="B35" t="str">
            <v>Emer_Mbimer_26</v>
          </cell>
          <cell r="C35">
            <v>301163720266</v>
          </cell>
          <cell r="D35" t="str">
            <v>BANKA PROCREDIT sh.a.</v>
          </cell>
          <cell r="E35" t="str">
            <v>Pozicion Politik</v>
          </cell>
          <cell r="F35" t="str">
            <v>E</v>
          </cell>
          <cell r="G35">
            <v>22</v>
          </cell>
          <cell r="H35">
            <v>0</v>
          </cell>
          <cell r="I35">
            <v>0</v>
          </cell>
          <cell r="J35">
            <v>14000</v>
          </cell>
          <cell r="K35">
            <v>14000</v>
          </cell>
          <cell r="L35">
            <v>0.55000000000000004</v>
          </cell>
          <cell r="M35">
            <v>141350</v>
          </cell>
          <cell r="N35">
            <v>141350</v>
          </cell>
          <cell r="O35">
            <v>155350</v>
          </cell>
          <cell r="P35">
            <v>0</v>
          </cell>
          <cell r="Q35">
            <v>0</v>
          </cell>
          <cell r="R35">
            <v>10</v>
          </cell>
          <cell r="S35" t="str">
            <v>Shkurt</v>
          </cell>
          <cell r="T35">
            <v>0</v>
          </cell>
          <cell r="U35"/>
          <cell r="V35">
            <v>0</v>
          </cell>
          <cell r="W35"/>
          <cell r="X35">
            <v>0</v>
          </cell>
          <cell r="Y35"/>
          <cell r="Z35">
            <v>0</v>
          </cell>
          <cell r="AA35"/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155350</v>
          </cell>
          <cell r="AL35">
            <v>0</v>
          </cell>
          <cell r="AM35">
            <v>0</v>
          </cell>
          <cell r="AN35">
            <v>12570</v>
          </cell>
          <cell r="AO35">
            <v>2641</v>
          </cell>
          <cell r="AP35">
            <v>0</v>
          </cell>
          <cell r="AQ35">
            <v>0</v>
          </cell>
          <cell r="AR35">
            <v>16831</v>
          </cell>
          <cell r="AS35">
            <v>0</v>
          </cell>
          <cell r="AT35">
            <v>0</v>
          </cell>
          <cell r="AU35">
            <v>0</v>
          </cell>
          <cell r="AV35">
            <v>32042</v>
          </cell>
          <cell r="AW35">
            <v>123308</v>
          </cell>
          <cell r="AX35"/>
          <cell r="AY35"/>
        </row>
        <row r="36">
          <cell r="B36" t="str">
            <v>Emer_Mbimer_27</v>
          </cell>
          <cell r="C36">
            <v>160362183708</v>
          </cell>
          <cell r="D36" t="str">
            <v>BANKA E KREDITIT TE SHQIPERISE sh.a.</v>
          </cell>
          <cell r="E36" t="str">
            <v>Pozicion Politik</v>
          </cell>
          <cell r="F36" t="str">
            <v>F</v>
          </cell>
          <cell r="G36">
            <v>22</v>
          </cell>
          <cell r="H36">
            <v>0</v>
          </cell>
          <cell r="I36">
            <v>0</v>
          </cell>
          <cell r="J36">
            <v>14000</v>
          </cell>
          <cell r="K36">
            <v>14000</v>
          </cell>
          <cell r="L36">
            <v>0.45</v>
          </cell>
          <cell r="M36">
            <v>115650</v>
          </cell>
          <cell r="N36">
            <v>115650</v>
          </cell>
          <cell r="O36">
            <v>136650</v>
          </cell>
          <cell r="P36">
            <v>0</v>
          </cell>
          <cell r="Q36">
            <v>0.02</v>
          </cell>
          <cell r="R36">
            <v>25</v>
          </cell>
          <cell r="S36"/>
          <cell r="T36">
            <v>7000</v>
          </cell>
          <cell r="U36"/>
          <cell r="V36">
            <v>0</v>
          </cell>
          <cell r="W36"/>
          <cell r="X36">
            <v>0</v>
          </cell>
          <cell r="Y36"/>
          <cell r="Z36">
            <v>0</v>
          </cell>
          <cell r="AA36"/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136650</v>
          </cell>
          <cell r="AL36">
            <v>0</v>
          </cell>
          <cell r="AM36">
            <v>0</v>
          </cell>
          <cell r="AN36">
            <v>12570</v>
          </cell>
          <cell r="AO36">
            <v>2323</v>
          </cell>
          <cell r="AP36">
            <v>0</v>
          </cell>
          <cell r="AQ36">
            <v>0</v>
          </cell>
          <cell r="AR36">
            <v>13865</v>
          </cell>
          <cell r="AS36">
            <v>0</v>
          </cell>
          <cell r="AT36">
            <v>0</v>
          </cell>
          <cell r="AU36">
            <v>0</v>
          </cell>
          <cell r="AV36">
            <v>28758</v>
          </cell>
          <cell r="AW36">
            <v>107892</v>
          </cell>
          <cell r="AX36"/>
          <cell r="AY36"/>
        </row>
        <row r="37">
          <cell r="B37" t="str">
            <v>Emer_Mbimer_28</v>
          </cell>
          <cell r="C37">
            <v>853479518859</v>
          </cell>
          <cell r="D37" t="str">
            <v>BANKA RAIFFEISEN sh.a.</v>
          </cell>
          <cell r="E37"/>
          <cell r="F37"/>
          <cell r="G37">
            <v>22</v>
          </cell>
          <cell r="H37">
            <v>0</v>
          </cell>
          <cell r="I37">
            <v>0</v>
          </cell>
          <cell r="J37">
            <v>14000</v>
          </cell>
          <cell r="K37">
            <v>14000</v>
          </cell>
          <cell r="L37"/>
          <cell r="M37">
            <v>141900</v>
          </cell>
          <cell r="N37">
            <v>141900</v>
          </cell>
          <cell r="O37">
            <v>160100</v>
          </cell>
          <cell r="P37">
            <v>0</v>
          </cell>
          <cell r="Q37">
            <v>0.02</v>
          </cell>
          <cell r="R37">
            <v>15</v>
          </cell>
          <cell r="S37"/>
          <cell r="T37">
            <v>4200</v>
          </cell>
          <cell r="U37"/>
          <cell r="V37">
            <v>0</v>
          </cell>
          <cell r="W37"/>
          <cell r="X37">
            <v>0</v>
          </cell>
          <cell r="Y37"/>
          <cell r="Z37">
            <v>0</v>
          </cell>
          <cell r="AA37"/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160100</v>
          </cell>
          <cell r="AL37">
            <v>0</v>
          </cell>
          <cell r="AM37">
            <v>0</v>
          </cell>
          <cell r="AN37">
            <v>12570</v>
          </cell>
          <cell r="AO37">
            <v>2722</v>
          </cell>
          <cell r="AP37">
            <v>0</v>
          </cell>
          <cell r="AQ37">
            <v>0</v>
          </cell>
          <cell r="AR37">
            <v>17923</v>
          </cell>
          <cell r="AS37">
            <v>0</v>
          </cell>
          <cell r="AT37">
            <v>0</v>
          </cell>
          <cell r="AU37">
            <v>0</v>
          </cell>
          <cell r="AV37">
            <v>33215</v>
          </cell>
          <cell r="AW37">
            <v>126885</v>
          </cell>
          <cell r="AX37"/>
          <cell r="AY37"/>
        </row>
        <row r="38">
          <cell r="B38" t="str">
            <v>Emer_Mbimer_29</v>
          </cell>
          <cell r="C38">
            <v>684206519863</v>
          </cell>
          <cell r="D38" t="str">
            <v>BANKA E BASHKUAR E SHQIPERISE sh.a.</v>
          </cell>
          <cell r="E38"/>
          <cell r="F38"/>
          <cell r="G38">
            <v>22</v>
          </cell>
          <cell r="H38">
            <v>0</v>
          </cell>
          <cell r="I38">
            <v>0</v>
          </cell>
          <cell r="J38">
            <v>14000</v>
          </cell>
          <cell r="K38">
            <v>14000</v>
          </cell>
          <cell r="L38"/>
          <cell r="M38">
            <v>129800</v>
          </cell>
          <cell r="N38">
            <v>129800</v>
          </cell>
          <cell r="O38">
            <v>148000</v>
          </cell>
          <cell r="P38">
            <v>0</v>
          </cell>
          <cell r="Q38">
            <v>0.02</v>
          </cell>
          <cell r="R38">
            <v>15</v>
          </cell>
          <cell r="S38"/>
          <cell r="T38">
            <v>4200</v>
          </cell>
          <cell r="U38"/>
          <cell r="V38">
            <v>0</v>
          </cell>
          <cell r="W38"/>
          <cell r="X38">
            <v>0</v>
          </cell>
          <cell r="Y38"/>
          <cell r="Z38">
            <v>0</v>
          </cell>
          <cell r="AA38"/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148000</v>
          </cell>
          <cell r="AL38">
            <v>0</v>
          </cell>
          <cell r="AM38">
            <v>0</v>
          </cell>
          <cell r="AN38">
            <v>12570</v>
          </cell>
          <cell r="AO38">
            <v>2516</v>
          </cell>
          <cell r="AP38">
            <v>0</v>
          </cell>
          <cell r="AQ38">
            <v>0</v>
          </cell>
          <cell r="AR38">
            <v>15340</v>
          </cell>
          <cell r="AS38">
            <v>0</v>
          </cell>
          <cell r="AT38">
            <v>0</v>
          </cell>
          <cell r="AU38">
            <v>0</v>
          </cell>
          <cell r="AV38">
            <v>30426</v>
          </cell>
          <cell r="AW38">
            <v>117574</v>
          </cell>
          <cell r="AX38"/>
          <cell r="AY38"/>
        </row>
        <row r="39">
          <cell r="B39" t="str">
            <v>Emer_Mbimer_30</v>
          </cell>
          <cell r="C39">
            <v>442039288104</v>
          </cell>
          <cell r="D39" t="str">
            <v>VENETO BANKA sh.a.</v>
          </cell>
          <cell r="E39"/>
          <cell r="F39"/>
          <cell r="G39">
            <v>22</v>
          </cell>
          <cell r="H39">
            <v>0</v>
          </cell>
          <cell r="I39">
            <v>0</v>
          </cell>
          <cell r="J39">
            <v>14000</v>
          </cell>
          <cell r="K39">
            <v>14000</v>
          </cell>
          <cell r="L39"/>
          <cell r="M39">
            <v>118100</v>
          </cell>
          <cell r="N39">
            <v>118100</v>
          </cell>
          <cell r="O39">
            <v>136300</v>
          </cell>
          <cell r="P39">
            <v>0</v>
          </cell>
          <cell r="Q39">
            <v>0.02</v>
          </cell>
          <cell r="R39">
            <v>15</v>
          </cell>
          <cell r="S39"/>
          <cell r="T39">
            <v>4200</v>
          </cell>
          <cell r="U39"/>
          <cell r="V39">
            <v>0</v>
          </cell>
          <cell r="W39"/>
          <cell r="X39">
            <v>0</v>
          </cell>
          <cell r="Y39"/>
          <cell r="Z39">
            <v>0</v>
          </cell>
          <cell r="AA39"/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136300</v>
          </cell>
          <cell r="AL39">
            <v>0</v>
          </cell>
          <cell r="AM39">
            <v>0</v>
          </cell>
          <cell r="AN39">
            <v>12570</v>
          </cell>
          <cell r="AO39">
            <v>2317</v>
          </cell>
          <cell r="AP39">
            <v>0</v>
          </cell>
          <cell r="AQ39">
            <v>0</v>
          </cell>
          <cell r="AR39">
            <v>13819</v>
          </cell>
          <cell r="AS39">
            <v>0</v>
          </cell>
          <cell r="AT39">
            <v>0</v>
          </cell>
          <cell r="AU39">
            <v>0</v>
          </cell>
          <cell r="AV39">
            <v>28706</v>
          </cell>
          <cell r="AW39">
            <v>107594</v>
          </cell>
          <cell r="AX39"/>
          <cell r="AY39"/>
        </row>
        <row r="40">
          <cell r="B40" t="str">
            <v>Emer_Mbimer_31</v>
          </cell>
          <cell r="C40">
            <v>261475808959</v>
          </cell>
          <cell r="D40" t="str">
            <v>BANKA KOMBETARE TREGTARE sh.a.</v>
          </cell>
          <cell r="E40" t="str">
            <v>Specialist</v>
          </cell>
          <cell r="F40" t="str">
            <v>IV-A</v>
          </cell>
          <cell r="G40">
            <v>22</v>
          </cell>
          <cell r="H40">
            <v>0</v>
          </cell>
          <cell r="I40">
            <v>0</v>
          </cell>
          <cell r="J40">
            <v>14000</v>
          </cell>
          <cell r="K40">
            <v>14000</v>
          </cell>
          <cell r="L40"/>
          <cell r="M40">
            <v>100000</v>
          </cell>
          <cell r="N40">
            <v>100000</v>
          </cell>
          <cell r="O40">
            <v>133200</v>
          </cell>
          <cell r="P40">
            <v>0</v>
          </cell>
          <cell r="Q40">
            <v>0.02</v>
          </cell>
          <cell r="R40">
            <v>15</v>
          </cell>
          <cell r="S40" t="str">
            <v>Gusht</v>
          </cell>
          <cell r="T40">
            <v>4200</v>
          </cell>
          <cell r="U40"/>
          <cell r="V40">
            <v>0</v>
          </cell>
          <cell r="W40"/>
          <cell r="X40">
            <v>0</v>
          </cell>
          <cell r="Y40">
            <v>15000</v>
          </cell>
          <cell r="Z40">
            <v>15000</v>
          </cell>
          <cell r="AA40"/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133200</v>
          </cell>
          <cell r="AL40">
            <v>0</v>
          </cell>
          <cell r="AM40">
            <v>0</v>
          </cell>
          <cell r="AN40">
            <v>12570</v>
          </cell>
          <cell r="AO40">
            <v>2264</v>
          </cell>
          <cell r="AP40">
            <v>0</v>
          </cell>
          <cell r="AQ40">
            <v>0</v>
          </cell>
          <cell r="AR40">
            <v>13416</v>
          </cell>
          <cell r="AS40">
            <v>0</v>
          </cell>
          <cell r="AT40">
            <v>0</v>
          </cell>
          <cell r="AU40">
            <v>0</v>
          </cell>
          <cell r="AV40">
            <v>28250</v>
          </cell>
          <cell r="AW40">
            <v>104950</v>
          </cell>
          <cell r="AX40"/>
          <cell r="AY40"/>
        </row>
        <row r="41">
          <cell r="B41" t="str">
            <v>Emer_Mbimer_32</v>
          </cell>
          <cell r="C41">
            <v>218616898968</v>
          </cell>
          <cell r="D41" t="str">
            <v>BANKA TIRANA sh.a.</v>
          </cell>
          <cell r="E41" t="str">
            <v>Specialist</v>
          </cell>
          <cell r="F41" t="str">
            <v>IV-A</v>
          </cell>
          <cell r="G41">
            <v>22</v>
          </cell>
          <cell r="H41">
            <v>0</v>
          </cell>
          <cell r="I41">
            <v>0</v>
          </cell>
          <cell r="J41">
            <v>14000</v>
          </cell>
          <cell r="K41">
            <v>14000</v>
          </cell>
          <cell r="L41"/>
          <cell r="M41">
            <v>80800</v>
          </cell>
          <cell r="N41">
            <v>80800</v>
          </cell>
          <cell r="O41">
            <v>114000</v>
          </cell>
          <cell r="P41">
            <v>0</v>
          </cell>
          <cell r="Q41">
            <v>0.02</v>
          </cell>
          <cell r="R41">
            <v>15</v>
          </cell>
          <cell r="S41" t="str">
            <v>Gusht</v>
          </cell>
          <cell r="T41">
            <v>4200</v>
          </cell>
          <cell r="U41"/>
          <cell r="V41">
            <v>0</v>
          </cell>
          <cell r="W41"/>
          <cell r="X41">
            <v>0</v>
          </cell>
          <cell r="Y41">
            <v>15000</v>
          </cell>
          <cell r="Z41">
            <v>15000</v>
          </cell>
          <cell r="AA41"/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114000</v>
          </cell>
          <cell r="AL41">
            <v>0</v>
          </cell>
          <cell r="AM41">
            <v>0</v>
          </cell>
          <cell r="AN41">
            <v>10830</v>
          </cell>
          <cell r="AO41">
            <v>1938</v>
          </cell>
          <cell r="AP41">
            <v>0</v>
          </cell>
          <cell r="AQ41">
            <v>0</v>
          </cell>
          <cell r="AR41">
            <v>10920</v>
          </cell>
          <cell r="AS41">
            <v>0</v>
          </cell>
          <cell r="AT41">
            <v>0</v>
          </cell>
          <cell r="AU41">
            <v>0</v>
          </cell>
          <cell r="AV41">
            <v>23688</v>
          </cell>
          <cell r="AW41">
            <v>90312</v>
          </cell>
          <cell r="AX41"/>
          <cell r="AY41"/>
        </row>
        <row r="42">
          <cell r="B42" t="str">
            <v>Emer_Mbimer_33</v>
          </cell>
          <cell r="C42">
            <v>473161150024</v>
          </cell>
          <cell r="D42" t="str">
            <v>BANKA NBG ALBANIA sh.a.</v>
          </cell>
          <cell r="E42"/>
          <cell r="F42"/>
          <cell r="G42">
            <v>22</v>
          </cell>
          <cell r="H42">
            <v>0</v>
          </cell>
          <cell r="I42">
            <v>0</v>
          </cell>
          <cell r="J42">
            <v>14000</v>
          </cell>
          <cell r="K42">
            <v>14000</v>
          </cell>
          <cell r="L42"/>
          <cell r="M42">
            <v>70500</v>
          </cell>
          <cell r="N42">
            <v>70500</v>
          </cell>
          <cell r="O42">
            <v>88700</v>
          </cell>
          <cell r="P42">
            <v>0</v>
          </cell>
          <cell r="Q42">
            <v>0.02</v>
          </cell>
          <cell r="R42">
            <v>15</v>
          </cell>
          <cell r="S42"/>
          <cell r="T42">
            <v>4200</v>
          </cell>
          <cell r="U42"/>
          <cell r="V42">
            <v>0</v>
          </cell>
          <cell r="W42"/>
          <cell r="X42">
            <v>0</v>
          </cell>
          <cell r="Y42"/>
          <cell r="Z42">
            <v>0</v>
          </cell>
          <cell r="AA42"/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88700</v>
          </cell>
          <cell r="AL42">
            <v>0</v>
          </cell>
          <cell r="AM42">
            <v>0</v>
          </cell>
          <cell r="AN42">
            <v>8427</v>
          </cell>
          <cell r="AO42">
            <v>1508</v>
          </cell>
          <cell r="AP42">
            <v>0</v>
          </cell>
          <cell r="AQ42">
            <v>0</v>
          </cell>
          <cell r="AR42">
            <v>7631</v>
          </cell>
          <cell r="AS42">
            <v>0</v>
          </cell>
          <cell r="AT42">
            <v>0</v>
          </cell>
          <cell r="AU42">
            <v>0</v>
          </cell>
          <cell r="AV42">
            <v>17566</v>
          </cell>
          <cell r="AW42">
            <v>71134</v>
          </cell>
          <cell r="AX42"/>
          <cell r="AY42"/>
        </row>
        <row r="43">
          <cell r="B43" t="str">
            <v>Emer_Mbimer_34</v>
          </cell>
          <cell r="C43">
            <v>893461662782</v>
          </cell>
          <cell r="D43" t="str">
            <v>BANKA NDERKOMBETARE TREGTARE sh.a.</v>
          </cell>
          <cell r="E43"/>
          <cell r="F43"/>
          <cell r="G43">
            <v>22</v>
          </cell>
          <cell r="H43">
            <v>0</v>
          </cell>
          <cell r="I43">
            <v>0</v>
          </cell>
          <cell r="J43">
            <v>14000</v>
          </cell>
          <cell r="K43">
            <v>14000</v>
          </cell>
          <cell r="L43"/>
          <cell r="M43">
            <v>61000</v>
          </cell>
          <cell r="N43">
            <v>61000</v>
          </cell>
          <cell r="O43">
            <v>77800</v>
          </cell>
          <cell r="P43">
            <v>0</v>
          </cell>
          <cell r="Q43">
            <v>0.02</v>
          </cell>
          <cell r="R43">
            <v>10</v>
          </cell>
          <cell r="S43"/>
          <cell r="T43">
            <v>2800</v>
          </cell>
          <cell r="U43"/>
          <cell r="V43">
            <v>0</v>
          </cell>
          <cell r="W43"/>
          <cell r="X43">
            <v>0</v>
          </cell>
          <cell r="Y43"/>
          <cell r="Z43">
            <v>0</v>
          </cell>
          <cell r="AA43"/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77800</v>
          </cell>
          <cell r="AL43">
            <v>0</v>
          </cell>
          <cell r="AM43">
            <v>0</v>
          </cell>
          <cell r="AN43">
            <v>7391</v>
          </cell>
          <cell r="AO43">
            <v>1323</v>
          </cell>
          <cell r="AP43">
            <v>0</v>
          </cell>
          <cell r="AQ43">
            <v>0</v>
          </cell>
          <cell r="AR43">
            <v>6214</v>
          </cell>
          <cell r="AS43">
            <v>0</v>
          </cell>
          <cell r="AT43">
            <v>0</v>
          </cell>
          <cell r="AU43">
            <v>0</v>
          </cell>
          <cell r="AV43">
            <v>14928</v>
          </cell>
          <cell r="AW43">
            <v>62872</v>
          </cell>
          <cell r="AX43"/>
          <cell r="AY43"/>
        </row>
        <row r="44">
          <cell r="B44" t="str">
            <v>Emer_Mbimer_35</v>
          </cell>
          <cell r="C44">
            <v>352428406271</v>
          </cell>
          <cell r="D44" t="str">
            <v>BANKA ALPHA ALBANIA sh.a.</v>
          </cell>
          <cell r="E44"/>
          <cell r="F44"/>
          <cell r="G44">
            <v>22</v>
          </cell>
          <cell r="H44">
            <v>0</v>
          </cell>
          <cell r="I44">
            <v>0</v>
          </cell>
          <cell r="J44">
            <v>14000</v>
          </cell>
          <cell r="K44">
            <v>14000</v>
          </cell>
          <cell r="L44"/>
          <cell r="M44">
            <v>49000</v>
          </cell>
          <cell r="N44">
            <v>49000</v>
          </cell>
          <cell r="O44">
            <v>65800</v>
          </cell>
          <cell r="P44">
            <v>0</v>
          </cell>
          <cell r="Q44">
            <v>0.02</v>
          </cell>
          <cell r="R44">
            <v>10</v>
          </cell>
          <cell r="S44"/>
          <cell r="T44">
            <v>2800</v>
          </cell>
          <cell r="U44"/>
          <cell r="V44">
            <v>0</v>
          </cell>
          <cell r="W44"/>
          <cell r="X44">
            <v>0</v>
          </cell>
          <cell r="Y44"/>
          <cell r="Z44">
            <v>0</v>
          </cell>
          <cell r="AA44"/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65800</v>
          </cell>
          <cell r="AL44">
            <v>0</v>
          </cell>
          <cell r="AM44">
            <v>0</v>
          </cell>
          <cell r="AN44">
            <v>6251</v>
          </cell>
          <cell r="AO44">
            <v>1119</v>
          </cell>
          <cell r="AP44">
            <v>0</v>
          </cell>
          <cell r="AQ44">
            <v>0</v>
          </cell>
          <cell r="AR44">
            <v>4654</v>
          </cell>
          <cell r="AS44">
            <v>0</v>
          </cell>
          <cell r="AT44">
            <v>0</v>
          </cell>
          <cell r="AU44">
            <v>0</v>
          </cell>
          <cell r="AV44">
            <v>12024</v>
          </cell>
          <cell r="AW44">
            <v>53776</v>
          </cell>
          <cell r="AX44"/>
          <cell r="AY44"/>
        </row>
        <row r="45">
          <cell r="B45" t="str">
            <v>Emer_Mbimer_36</v>
          </cell>
          <cell r="C45">
            <v>746411926273</v>
          </cell>
          <cell r="D45" t="str">
            <v>BANKA INTESA SANPAOLO ALBANIA sh.a.</v>
          </cell>
          <cell r="E45"/>
          <cell r="F45"/>
          <cell r="G45">
            <v>22</v>
          </cell>
          <cell r="H45">
            <v>0</v>
          </cell>
          <cell r="I45">
            <v>0</v>
          </cell>
          <cell r="J45">
            <v>14000</v>
          </cell>
          <cell r="K45">
            <v>14000</v>
          </cell>
          <cell r="L45"/>
          <cell r="M45">
            <v>38000</v>
          </cell>
          <cell r="N45">
            <v>38000</v>
          </cell>
          <cell r="O45">
            <v>54800</v>
          </cell>
          <cell r="P45">
            <v>0</v>
          </cell>
          <cell r="Q45">
            <v>0.02</v>
          </cell>
          <cell r="R45">
            <v>10</v>
          </cell>
          <cell r="S45"/>
          <cell r="T45">
            <v>2800</v>
          </cell>
          <cell r="U45"/>
          <cell r="V45">
            <v>0</v>
          </cell>
          <cell r="W45"/>
          <cell r="X45">
            <v>0</v>
          </cell>
          <cell r="Y45"/>
          <cell r="Z45">
            <v>0</v>
          </cell>
          <cell r="AA45"/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54800</v>
          </cell>
          <cell r="AL45">
            <v>0</v>
          </cell>
          <cell r="AM45">
            <v>0</v>
          </cell>
          <cell r="AN45">
            <v>5206</v>
          </cell>
          <cell r="AO45">
            <v>932</v>
          </cell>
          <cell r="AP45">
            <v>0</v>
          </cell>
          <cell r="AQ45">
            <v>0</v>
          </cell>
          <cell r="AR45">
            <v>3224</v>
          </cell>
          <cell r="AS45">
            <v>0</v>
          </cell>
          <cell r="AT45">
            <v>0</v>
          </cell>
          <cell r="AU45">
            <v>0</v>
          </cell>
          <cell r="AV45">
            <v>9362</v>
          </cell>
          <cell r="AW45">
            <v>45438</v>
          </cell>
          <cell r="AX45"/>
          <cell r="AY45"/>
        </row>
        <row r="46">
          <cell r="B46" t="str">
            <v>Emer_Mbimer_37</v>
          </cell>
          <cell r="C46">
            <v>788285420244</v>
          </cell>
          <cell r="D46" t="str">
            <v>BANKA PROCREDIT sh.a.</v>
          </cell>
          <cell r="E46"/>
          <cell r="F46"/>
          <cell r="G46">
            <v>22</v>
          </cell>
          <cell r="H46">
            <v>0</v>
          </cell>
          <cell r="I46">
            <v>0</v>
          </cell>
          <cell r="J46">
            <v>14000</v>
          </cell>
          <cell r="K46">
            <v>14000</v>
          </cell>
          <cell r="L46"/>
          <cell r="M46">
            <v>29500</v>
          </cell>
          <cell r="N46">
            <v>29500</v>
          </cell>
          <cell r="O46">
            <v>44900</v>
          </cell>
          <cell r="P46">
            <v>0</v>
          </cell>
          <cell r="Q46">
            <v>0.01</v>
          </cell>
          <cell r="R46">
            <v>10</v>
          </cell>
          <cell r="S46"/>
          <cell r="T46">
            <v>1400</v>
          </cell>
          <cell r="U46"/>
          <cell r="V46">
            <v>0</v>
          </cell>
          <cell r="W46"/>
          <cell r="X46">
            <v>0</v>
          </cell>
          <cell r="Y46"/>
          <cell r="Z46">
            <v>0</v>
          </cell>
          <cell r="AA46"/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44900</v>
          </cell>
          <cell r="AL46">
            <v>0</v>
          </cell>
          <cell r="AM46">
            <v>0</v>
          </cell>
          <cell r="AN46">
            <v>4266</v>
          </cell>
          <cell r="AO46">
            <v>763</v>
          </cell>
          <cell r="AP46">
            <v>0</v>
          </cell>
          <cell r="AQ46">
            <v>0</v>
          </cell>
          <cell r="AR46">
            <v>1937</v>
          </cell>
          <cell r="AS46">
            <v>0</v>
          </cell>
          <cell r="AT46">
            <v>0</v>
          </cell>
          <cell r="AU46">
            <v>0</v>
          </cell>
          <cell r="AV46">
            <v>6966</v>
          </cell>
          <cell r="AW46">
            <v>37934</v>
          </cell>
          <cell r="AX46"/>
          <cell r="AY46"/>
        </row>
        <row r="47">
          <cell r="B47" t="str">
            <v>Emer_Mbimer_38</v>
          </cell>
          <cell r="C47">
            <v>662076612073</v>
          </cell>
          <cell r="D47" t="str">
            <v>BANKA AMERIKANE E INVESTIMEVE sh.a.</v>
          </cell>
          <cell r="E47"/>
          <cell r="F47"/>
          <cell r="G47">
            <v>22</v>
          </cell>
          <cell r="H47">
            <v>0</v>
          </cell>
          <cell r="I47">
            <v>0</v>
          </cell>
          <cell r="J47">
            <v>14000</v>
          </cell>
          <cell r="K47">
            <v>14000</v>
          </cell>
          <cell r="L47"/>
          <cell r="M47">
            <v>30000</v>
          </cell>
          <cell r="N47">
            <v>30000</v>
          </cell>
          <cell r="O47">
            <v>45540</v>
          </cell>
          <cell r="P47">
            <v>0</v>
          </cell>
          <cell r="Q47">
            <v>0.01</v>
          </cell>
          <cell r="R47">
            <v>11</v>
          </cell>
          <cell r="S47"/>
          <cell r="T47">
            <v>1540</v>
          </cell>
          <cell r="U47"/>
          <cell r="V47">
            <v>0</v>
          </cell>
          <cell r="W47"/>
          <cell r="X47">
            <v>0</v>
          </cell>
          <cell r="Y47"/>
          <cell r="Z47">
            <v>0</v>
          </cell>
          <cell r="AA47"/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45540</v>
          </cell>
          <cell r="AL47">
            <v>0</v>
          </cell>
          <cell r="AM47">
            <v>0</v>
          </cell>
          <cell r="AN47">
            <v>4326</v>
          </cell>
          <cell r="AO47">
            <v>774</v>
          </cell>
          <cell r="AP47">
            <v>0</v>
          </cell>
          <cell r="AQ47">
            <v>0</v>
          </cell>
          <cell r="AR47">
            <v>2020</v>
          </cell>
          <cell r="AS47">
            <v>0</v>
          </cell>
          <cell r="AT47">
            <v>0</v>
          </cell>
          <cell r="AU47">
            <v>0</v>
          </cell>
          <cell r="AV47">
            <v>7120</v>
          </cell>
          <cell r="AW47">
            <v>38420</v>
          </cell>
          <cell r="AX47"/>
          <cell r="AY47"/>
        </row>
        <row r="48">
          <cell r="B48" t="str">
            <v>Emer_Mbimer_39</v>
          </cell>
          <cell r="C48">
            <v>576392439754</v>
          </cell>
          <cell r="D48" t="str">
            <v>BANKA E KREDITIT TE SHQIPERISE sh.a.</v>
          </cell>
          <cell r="E48"/>
          <cell r="F48"/>
          <cell r="G48">
            <v>22</v>
          </cell>
          <cell r="H48">
            <v>0</v>
          </cell>
          <cell r="I48">
            <v>0</v>
          </cell>
          <cell r="J48">
            <v>14000</v>
          </cell>
          <cell r="K48">
            <v>14000</v>
          </cell>
          <cell r="L48"/>
          <cell r="M48">
            <v>31600</v>
          </cell>
          <cell r="N48">
            <v>31600</v>
          </cell>
          <cell r="O48">
            <v>47700</v>
          </cell>
          <cell r="P48">
            <v>0</v>
          </cell>
          <cell r="Q48">
            <v>0.01</v>
          </cell>
          <cell r="R48">
            <v>15</v>
          </cell>
          <cell r="S48"/>
          <cell r="T48">
            <v>2100</v>
          </cell>
          <cell r="U48"/>
          <cell r="V48">
            <v>0</v>
          </cell>
          <cell r="W48"/>
          <cell r="X48">
            <v>0</v>
          </cell>
          <cell r="Y48"/>
          <cell r="Z48">
            <v>0</v>
          </cell>
          <cell r="AA48"/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47700</v>
          </cell>
          <cell r="AL48">
            <v>0</v>
          </cell>
          <cell r="AM48">
            <v>0</v>
          </cell>
          <cell r="AN48">
            <v>4532</v>
          </cell>
          <cell r="AO48">
            <v>811</v>
          </cell>
          <cell r="AP48">
            <v>0</v>
          </cell>
          <cell r="AQ48">
            <v>0</v>
          </cell>
          <cell r="AR48">
            <v>2301</v>
          </cell>
          <cell r="AS48">
            <v>0</v>
          </cell>
          <cell r="AT48">
            <v>0</v>
          </cell>
          <cell r="AU48">
            <v>0</v>
          </cell>
          <cell r="AV48">
            <v>7644</v>
          </cell>
          <cell r="AW48">
            <v>40056</v>
          </cell>
          <cell r="AX48"/>
          <cell r="AY48"/>
        </row>
        <row r="49">
          <cell r="B49" t="str">
            <v>Emer_Mbimer_40</v>
          </cell>
          <cell r="C49">
            <v>870723981351</v>
          </cell>
          <cell r="D49" t="str">
            <v>BANKA CREDINS sh.a.</v>
          </cell>
          <cell r="E49"/>
          <cell r="F49"/>
          <cell r="G49">
            <v>22</v>
          </cell>
          <cell r="H49">
            <v>0</v>
          </cell>
          <cell r="I49">
            <v>0</v>
          </cell>
          <cell r="J49">
            <v>14000</v>
          </cell>
          <cell r="K49">
            <v>14000</v>
          </cell>
          <cell r="L49"/>
          <cell r="M49">
            <v>32500</v>
          </cell>
          <cell r="N49">
            <v>32500</v>
          </cell>
          <cell r="O49">
            <v>48600</v>
          </cell>
          <cell r="P49">
            <v>0</v>
          </cell>
          <cell r="Q49">
            <v>0.01</v>
          </cell>
          <cell r="R49">
            <v>15</v>
          </cell>
          <cell r="S49"/>
          <cell r="T49">
            <v>2100</v>
          </cell>
          <cell r="U49"/>
          <cell r="V49">
            <v>0</v>
          </cell>
          <cell r="W49"/>
          <cell r="X49">
            <v>0</v>
          </cell>
          <cell r="Y49"/>
          <cell r="Z49">
            <v>0</v>
          </cell>
          <cell r="AA49"/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48600</v>
          </cell>
          <cell r="AL49">
            <v>0</v>
          </cell>
          <cell r="AM49">
            <v>0</v>
          </cell>
          <cell r="AN49">
            <v>4617</v>
          </cell>
          <cell r="AO49">
            <v>826</v>
          </cell>
          <cell r="AP49">
            <v>0</v>
          </cell>
          <cell r="AQ49">
            <v>0</v>
          </cell>
          <cell r="AR49">
            <v>2418</v>
          </cell>
          <cell r="AS49">
            <v>0</v>
          </cell>
          <cell r="AT49">
            <v>0</v>
          </cell>
          <cell r="AU49">
            <v>0</v>
          </cell>
          <cell r="AV49">
            <v>7861</v>
          </cell>
          <cell r="AW49">
            <v>40739</v>
          </cell>
          <cell r="AX49"/>
          <cell r="AY49"/>
        </row>
        <row r="50">
          <cell r="B50" t="str">
            <v>Emer_Mbimer_41</v>
          </cell>
          <cell r="C50">
            <v>266987469530</v>
          </cell>
          <cell r="D50" t="str">
            <v>BANKA SOCIETE GENERALE ALBANIA sh.a.</v>
          </cell>
          <cell r="E50"/>
          <cell r="F50"/>
          <cell r="G50">
            <v>22</v>
          </cell>
          <cell r="H50">
            <v>0</v>
          </cell>
          <cell r="I50">
            <v>0</v>
          </cell>
          <cell r="J50">
            <v>14000</v>
          </cell>
          <cell r="K50">
            <v>14000</v>
          </cell>
          <cell r="L50"/>
          <cell r="M50">
            <v>33400</v>
          </cell>
          <cell r="N50">
            <v>33400</v>
          </cell>
          <cell r="O50">
            <v>49500</v>
          </cell>
          <cell r="P50">
            <v>0</v>
          </cell>
          <cell r="Q50">
            <v>0.01</v>
          </cell>
          <cell r="R50">
            <v>15</v>
          </cell>
          <cell r="S50"/>
          <cell r="T50">
            <v>2100</v>
          </cell>
          <cell r="U50"/>
          <cell r="V50">
            <v>0</v>
          </cell>
          <cell r="W50"/>
          <cell r="X50">
            <v>0</v>
          </cell>
          <cell r="Y50"/>
          <cell r="Z50">
            <v>0</v>
          </cell>
          <cell r="AA50"/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49500</v>
          </cell>
          <cell r="AL50">
            <v>0</v>
          </cell>
          <cell r="AM50">
            <v>0</v>
          </cell>
          <cell r="AN50">
            <v>4703</v>
          </cell>
          <cell r="AO50">
            <v>842</v>
          </cell>
          <cell r="AP50">
            <v>0</v>
          </cell>
          <cell r="AQ50">
            <v>0</v>
          </cell>
          <cell r="AR50">
            <v>2535</v>
          </cell>
          <cell r="AS50">
            <v>0</v>
          </cell>
          <cell r="AT50">
            <v>0</v>
          </cell>
          <cell r="AU50">
            <v>0</v>
          </cell>
          <cell r="AV50">
            <v>8080</v>
          </cell>
          <cell r="AW50">
            <v>41420</v>
          </cell>
          <cell r="AX50"/>
          <cell r="AY50"/>
        </row>
        <row r="51">
          <cell r="B51" t="str">
            <v>Emer_Mbimer_42</v>
          </cell>
          <cell r="C51">
            <v>820992286339</v>
          </cell>
          <cell r="D51" t="str">
            <v>BANKA UNION sh.a.</v>
          </cell>
          <cell r="E51"/>
          <cell r="F51"/>
          <cell r="G51">
            <v>22</v>
          </cell>
          <cell r="H51">
            <v>0</v>
          </cell>
          <cell r="I51">
            <v>0</v>
          </cell>
          <cell r="J51">
            <v>14000</v>
          </cell>
          <cell r="K51">
            <v>14000</v>
          </cell>
          <cell r="L51"/>
          <cell r="M51">
            <v>34100</v>
          </cell>
          <cell r="N51">
            <v>34100</v>
          </cell>
          <cell r="O51">
            <v>50200</v>
          </cell>
          <cell r="P51">
            <v>0</v>
          </cell>
          <cell r="Q51">
            <v>0.01</v>
          </cell>
          <cell r="R51">
            <v>15</v>
          </cell>
          <cell r="S51"/>
          <cell r="T51">
            <v>2100</v>
          </cell>
          <cell r="U51"/>
          <cell r="V51">
            <v>0</v>
          </cell>
          <cell r="W51"/>
          <cell r="X51">
            <v>0</v>
          </cell>
          <cell r="Y51"/>
          <cell r="Z51">
            <v>0</v>
          </cell>
          <cell r="AA51"/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50200</v>
          </cell>
          <cell r="AL51">
            <v>0</v>
          </cell>
          <cell r="AM51">
            <v>0</v>
          </cell>
          <cell r="AN51">
            <v>4769</v>
          </cell>
          <cell r="AO51">
            <v>853</v>
          </cell>
          <cell r="AP51">
            <v>0</v>
          </cell>
          <cell r="AQ51">
            <v>0</v>
          </cell>
          <cell r="AR51">
            <v>2626</v>
          </cell>
          <cell r="AS51">
            <v>0</v>
          </cell>
          <cell r="AT51">
            <v>0</v>
          </cell>
          <cell r="AU51">
            <v>0</v>
          </cell>
          <cell r="AV51">
            <v>8248</v>
          </cell>
          <cell r="AW51">
            <v>41952</v>
          </cell>
          <cell r="AX51"/>
          <cell r="AY51"/>
        </row>
        <row r="52">
          <cell r="B52" t="str">
            <v>Emer_Mbimer_43</v>
          </cell>
          <cell r="C52">
            <v>836858521654</v>
          </cell>
          <cell r="D52" t="str">
            <v>BANKA E PARE E INVESTIMEVE, ALBANIA sh.a.</v>
          </cell>
          <cell r="E52"/>
          <cell r="F52"/>
          <cell r="G52">
            <v>22</v>
          </cell>
          <cell r="H52">
            <v>0</v>
          </cell>
          <cell r="I52">
            <v>0</v>
          </cell>
          <cell r="J52">
            <v>14000</v>
          </cell>
          <cell r="K52">
            <v>14000</v>
          </cell>
          <cell r="L52"/>
          <cell r="M52">
            <v>35250</v>
          </cell>
          <cell r="N52">
            <v>35250</v>
          </cell>
          <cell r="O52">
            <v>51350</v>
          </cell>
          <cell r="P52">
            <v>0</v>
          </cell>
          <cell r="Q52">
            <v>0.01</v>
          </cell>
          <cell r="R52">
            <v>15</v>
          </cell>
          <cell r="S52"/>
          <cell r="T52">
            <v>2100</v>
          </cell>
          <cell r="U52"/>
          <cell r="V52">
            <v>0</v>
          </cell>
          <cell r="W52"/>
          <cell r="X52">
            <v>0</v>
          </cell>
          <cell r="Y52"/>
          <cell r="Z52">
            <v>0</v>
          </cell>
          <cell r="AA52"/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51350</v>
          </cell>
          <cell r="AL52">
            <v>0</v>
          </cell>
          <cell r="AM52">
            <v>0</v>
          </cell>
          <cell r="AN52">
            <v>4878</v>
          </cell>
          <cell r="AO52">
            <v>873</v>
          </cell>
          <cell r="AP52">
            <v>0</v>
          </cell>
          <cell r="AQ52">
            <v>0</v>
          </cell>
          <cell r="AR52">
            <v>2776</v>
          </cell>
          <cell r="AS52">
            <v>0</v>
          </cell>
          <cell r="AT52">
            <v>0</v>
          </cell>
          <cell r="AU52">
            <v>0</v>
          </cell>
          <cell r="AV52">
            <v>8527</v>
          </cell>
          <cell r="AW52">
            <v>42823</v>
          </cell>
          <cell r="AX52"/>
          <cell r="AY52"/>
        </row>
        <row r="53">
          <cell r="B53" t="str">
            <v>Emer_Mbimer_44</v>
          </cell>
          <cell r="C53">
            <v>445808293385</v>
          </cell>
          <cell r="D53" t="str">
            <v>BANKA RAIFFEISEN sh.a.</v>
          </cell>
          <cell r="E53"/>
          <cell r="F53"/>
          <cell r="G53">
            <v>22</v>
          </cell>
          <cell r="H53">
            <v>0</v>
          </cell>
          <cell r="I53">
            <v>0</v>
          </cell>
          <cell r="J53">
            <v>14000</v>
          </cell>
          <cell r="K53">
            <v>14000</v>
          </cell>
          <cell r="L53"/>
          <cell r="M53">
            <v>36300</v>
          </cell>
          <cell r="N53">
            <v>36300</v>
          </cell>
          <cell r="O53">
            <v>52400</v>
          </cell>
          <cell r="P53">
            <v>0</v>
          </cell>
          <cell r="Q53">
            <v>0.01</v>
          </cell>
          <cell r="R53">
            <v>15</v>
          </cell>
          <cell r="S53"/>
          <cell r="T53">
            <v>2100</v>
          </cell>
          <cell r="U53"/>
          <cell r="V53">
            <v>0</v>
          </cell>
          <cell r="W53"/>
          <cell r="X53">
            <v>0</v>
          </cell>
          <cell r="Y53"/>
          <cell r="Z53">
            <v>0</v>
          </cell>
          <cell r="AA53"/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52400</v>
          </cell>
          <cell r="AL53">
            <v>0</v>
          </cell>
          <cell r="AM53">
            <v>0</v>
          </cell>
          <cell r="AN53">
            <v>4978</v>
          </cell>
          <cell r="AO53">
            <v>891</v>
          </cell>
          <cell r="AP53">
            <v>0</v>
          </cell>
          <cell r="AQ53">
            <v>0</v>
          </cell>
          <cell r="AR53">
            <v>2912</v>
          </cell>
          <cell r="AS53">
            <v>0</v>
          </cell>
          <cell r="AT53">
            <v>0</v>
          </cell>
          <cell r="AU53">
            <v>0</v>
          </cell>
          <cell r="AV53">
            <v>8781</v>
          </cell>
          <cell r="AW53">
            <v>43619</v>
          </cell>
          <cell r="AX53"/>
          <cell r="AY53"/>
        </row>
        <row r="54">
          <cell r="B54" t="str">
            <v>Emer_Mbimer_45</v>
          </cell>
          <cell r="C54">
            <v>443349140995</v>
          </cell>
          <cell r="D54" t="str">
            <v>BANKA E BASHKUAR E SHQIPERISE sh.a.</v>
          </cell>
          <cell r="E54"/>
          <cell r="F54"/>
          <cell r="G54">
            <v>22</v>
          </cell>
          <cell r="H54">
            <v>0</v>
          </cell>
          <cell r="I54">
            <v>0</v>
          </cell>
          <cell r="J54">
            <v>14000</v>
          </cell>
          <cell r="K54">
            <v>14000</v>
          </cell>
          <cell r="L54"/>
          <cell r="M54">
            <v>38300</v>
          </cell>
          <cell r="N54">
            <v>38300</v>
          </cell>
          <cell r="O54">
            <v>54400</v>
          </cell>
          <cell r="P54">
            <v>0</v>
          </cell>
          <cell r="Q54">
            <v>0.01</v>
          </cell>
          <cell r="R54">
            <v>15</v>
          </cell>
          <cell r="S54"/>
          <cell r="T54">
            <v>2100</v>
          </cell>
          <cell r="U54"/>
          <cell r="V54">
            <v>0</v>
          </cell>
          <cell r="W54"/>
          <cell r="X54">
            <v>0</v>
          </cell>
          <cell r="Y54"/>
          <cell r="Z54">
            <v>0</v>
          </cell>
          <cell r="AA54"/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54400</v>
          </cell>
          <cell r="AL54">
            <v>0</v>
          </cell>
          <cell r="AM54">
            <v>0</v>
          </cell>
          <cell r="AN54">
            <v>5168</v>
          </cell>
          <cell r="AO54">
            <v>925</v>
          </cell>
          <cell r="AP54">
            <v>0</v>
          </cell>
          <cell r="AQ54">
            <v>0</v>
          </cell>
          <cell r="AR54">
            <v>3172</v>
          </cell>
          <cell r="AS54">
            <v>0</v>
          </cell>
          <cell r="AT54">
            <v>0</v>
          </cell>
          <cell r="AU54">
            <v>0</v>
          </cell>
          <cell r="AV54">
            <v>9265</v>
          </cell>
          <cell r="AW54">
            <v>45135</v>
          </cell>
          <cell r="AX54"/>
          <cell r="AY54"/>
        </row>
        <row r="55">
          <cell r="B55" t="str">
            <v>Emer_Mbimer_46</v>
          </cell>
          <cell r="C55">
            <v>133401604148</v>
          </cell>
          <cell r="D55" t="str">
            <v>VENETO BANKA sh.a.</v>
          </cell>
          <cell r="E55"/>
          <cell r="F55"/>
          <cell r="G55">
            <v>22</v>
          </cell>
          <cell r="H55">
            <v>0</v>
          </cell>
          <cell r="I55">
            <v>0</v>
          </cell>
          <cell r="J55">
            <v>14000</v>
          </cell>
          <cell r="K55">
            <v>14000</v>
          </cell>
          <cell r="L55"/>
          <cell r="M55">
            <v>39800</v>
          </cell>
          <cell r="N55">
            <v>39800</v>
          </cell>
          <cell r="O55">
            <v>56600</v>
          </cell>
          <cell r="P55">
            <v>0</v>
          </cell>
          <cell r="Q55">
            <v>0.01</v>
          </cell>
          <cell r="R55">
            <v>20</v>
          </cell>
          <cell r="S55"/>
          <cell r="T55">
            <v>2800</v>
          </cell>
          <cell r="U55"/>
          <cell r="V55">
            <v>0</v>
          </cell>
          <cell r="W55"/>
          <cell r="X55">
            <v>0</v>
          </cell>
          <cell r="Y55"/>
          <cell r="Z55">
            <v>0</v>
          </cell>
          <cell r="AA55"/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56600</v>
          </cell>
          <cell r="AL55">
            <v>0</v>
          </cell>
          <cell r="AM55">
            <v>0</v>
          </cell>
          <cell r="AN55">
            <v>5377</v>
          </cell>
          <cell r="AO55">
            <v>962</v>
          </cell>
          <cell r="AP55">
            <v>0</v>
          </cell>
          <cell r="AQ55">
            <v>0</v>
          </cell>
          <cell r="AR55">
            <v>3458</v>
          </cell>
          <cell r="AS55">
            <v>0</v>
          </cell>
          <cell r="AT55">
            <v>0</v>
          </cell>
          <cell r="AU55">
            <v>0</v>
          </cell>
          <cell r="AV55">
            <v>9797</v>
          </cell>
          <cell r="AW55">
            <v>46803</v>
          </cell>
          <cell r="AX55"/>
          <cell r="AY55"/>
        </row>
        <row r="56">
          <cell r="B56" t="str">
            <v>Emer_Mbimer_47</v>
          </cell>
          <cell r="C56">
            <v>405919948521</v>
          </cell>
          <cell r="D56" t="str">
            <v>BANKA KOMBETARE TREGTARE sh.a.</v>
          </cell>
          <cell r="E56"/>
          <cell r="F56"/>
          <cell r="G56">
            <v>22</v>
          </cell>
          <cell r="H56">
            <v>0</v>
          </cell>
          <cell r="I56">
            <v>0</v>
          </cell>
          <cell r="J56">
            <v>14000</v>
          </cell>
          <cell r="K56">
            <v>14000</v>
          </cell>
          <cell r="L56"/>
          <cell r="M56">
            <v>41000</v>
          </cell>
          <cell r="N56">
            <v>41000</v>
          </cell>
          <cell r="O56">
            <v>55000</v>
          </cell>
          <cell r="P56">
            <v>0</v>
          </cell>
          <cell r="Q56">
            <v>0</v>
          </cell>
          <cell r="R56">
            <v>10</v>
          </cell>
          <cell r="S56"/>
          <cell r="T56">
            <v>0</v>
          </cell>
          <cell r="U56"/>
          <cell r="V56">
            <v>0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55000</v>
          </cell>
          <cell r="AL56">
            <v>0</v>
          </cell>
          <cell r="AM56">
            <v>0</v>
          </cell>
          <cell r="AN56">
            <v>5225</v>
          </cell>
          <cell r="AO56">
            <v>935</v>
          </cell>
          <cell r="AP56">
            <v>0</v>
          </cell>
          <cell r="AQ56">
            <v>0</v>
          </cell>
          <cell r="AR56">
            <v>3250</v>
          </cell>
          <cell r="AS56">
            <v>0</v>
          </cell>
          <cell r="AT56">
            <v>0</v>
          </cell>
          <cell r="AU56">
            <v>0</v>
          </cell>
          <cell r="AV56">
            <v>9410</v>
          </cell>
          <cell r="AW56">
            <v>45590</v>
          </cell>
          <cell r="AX56"/>
          <cell r="AY56"/>
        </row>
        <row r="57">
          <cell r="B57" t="str">
            <v>Emer_Mbimer_48</v>
          </cell>
          <cell r="C57">
            <v>484702301696</v>
          </cell>
          <cell r="D57" t="str">
            <v>BANKA TIRANA sh.a.</v>
          </cell>
          <cell r="E57"/>
          <cell r="F57"/>
          <cell r="G57">
            <v>22</v>
          </cell>
          <cell r="H57">
            <v>0</v>
          </cell>
          <cell r="I57">
            <v>0</v>
          </cell>
          <cell r="J57">
            <v>14000</v>
          </cell>
          <cell r="K57">
            <v>14000</v>
          </cell>
          <cell r="L57">
            <v>0.89</v>
          </cell>
          <cell r="M57">
            <v>228730</v>
          </cell>
          <cell r="N57">
            <v>228730</v>
          </cell>
          <cell r="O57">
            <v>242730</v>
          </cell>
          <cell r="P57">
            <v>0</v>
          </cell>
          <cell r="Q57">
            <v>0</v>
          </cell>
          <cell r="R57">
            <v>10</v>
          </cell>
          <cell r="S57"/>
          <cell r="T57">
            <v>0</v>
          </cell>
          <cell r="U57"/>
          <cell r="V57">
            <v>0</v>
          </cell>
          <cell r="W57"/>
          <cell r="X57">
            <v>0</v>
          </cell>
          <cell r="Y57"/>
          <cell r="Z57">
            <v>0</v>
          </cell>
          <cell r="AA57"/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242730</v>
          </cell>
          <cell r="AL57">
            <v>0</v>
          </cell>
          <cell r="AM57">
            <v>0</v>
          </cell>
          <cell r="AN57">
            <v>12570</v>
          </cell>
          <cell r="AO57">
            <v>4126</v>
          </cell>
          <cell r="AP57">
            <v>0</v>
          </cell>
          <cell r="AQ57">
            <v>0</v>
          </cell>
          <cell r="AR57">
            <v>36928</v>
          </cell>
          <cell r="AS57">
            <v>0</v>
          </cell>
          <cell r="AT57">
            <v>0</v>
          </cell>
          <cell r="AU57">
            <v>0</v>
          </cell>
          <cell r="AV57">
            <v>53624</v>
          </cell>
          <cell r="AW57">
            <v>189106</v>
          </cell>
          <cell r="AX57"/>
          <cell r="AY57"/>
        </row>
        <row r="58">
          <cell r="B58" t="str">
            <v>Emer_Mbimer_49</v>
          </cell>
          <cell r="C58">
            <v>164163853596</v>
          </cell>
          <cell r="D58" t="str">
            <v>BANKA NBG ALBANIA sh.a.</v>
          </cell>
          <cell r="E58"/>
          <cell r="F58"/>
          <cell r="G58">
            <v>22</v>
          </cell>
          <cell r="H58">
            <v>0</v>
          </cell>
          <cell r="I58">
            <v>0</v>
          </cell>
          <cell r="J58">
            <v>14000</v>
          </cell>
          <cell r="K58">
            <v>14000</v>
          </cell>
          <cell r="L58">
            <v>0.73</v>
          </cell>
          <cell r="M58">
            <v>187610</v>
          </cell>
          <cell r="N58">
            <v>187610</v>
          </cell>
          <cell r="O58">
            <v>201610</v>
          </cell>
          <cell r="P58">
            <v>0</v>
          </cell>
          <cell r="Q58">
            <v>0</v>
          </cell>
          <cell r="R58">
            <v>10</v>
          </cell>
          <cell r="S58"/>
          <cell r="T58">
            <v>0</v>
          </cell>
          <cell r="U58"/>
          <cell r="V58">
            <v>0</v>
          </cell>
          <cell r="W58"/>
          <cell r="X58">
            <v>0</v>
          </cell>
          <cell r="Y58"/>
          <cell r="Z58">
            <v>0</v>
          </cell>
          <cell r="AA58"/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201610</v>
          </cell>
          <cell r="AL58">
            <v>0</v>
          </cell>
          <cell r="AM58">
            <v>0</v>
          </cell>
          <cell r="AN58">
            <v>12570</v>
          </cell>
          <cell r="AO58">
            <v>3427</v>
          </cell>
          <cell r="AP58">
            <v>0</v>
          </cell>
          <cell r="AQ58">
            <v>0</v>
          </cell>
          <cell r="AR58">
            <v>27470</v>
          </cell>
          <cell r="AS58">
            <v>0</v>
          </cell>
          <cell r="AT58">
            <v>0</v>
          </cell>
          <cell r="AU58">
            <v>0</v>
          </cell>
          <cell r="AV58">
            <v>43467</v>
          </cell>
          <cell r="AW58">
            <v>158143</v>
          </cell>
          <cell r="AX58"/>
          <cell r="AY58"/>
        </row>
        <row r="59">
          <cell r="B59" t="str">
            <v>Emer_Mbimer_50</v>
          </cell>
          <cell r="C59">
            <v>150514381591</v>
          </cell>
          <cell r="D59" t="str">
            <v>BANKA NDERKOMBETARE TREGTARE sh.a.</v>
          </cell>
          <cell r="E59"/>
          <cell r="F59"/>
          <cell r="G59">
            <v>22</v>
          </cell>
          <cell r="H59">
            <v>0</v>
          </cell>
          <cell r="I59">
            <v>0</v>
          </cell>
          <cell r="J59">
            <v>14000</v>
          </cell>
          <cell r="K59">
            <v>14000</v>
          </cell>
          <cell r="L59">
            <v>0.68</v>
          </cell>
          <cell r="M59">
            <v>174760</v>
          </cell>
          <cell r="N59">
            <v>174760</v>
          </cell>
          <cell r="O59">
            <v>188760</v>
          </cell>
          <cell r="P59">
            <v>0</v>
          </cell>
          <cell r="Q59">
            <v>0</v>
          </cell>
          <cell r="R59">
            <v>10</v>
          </cell>
          <cell r="S59"/>
          <cell r="T59">
            <v>0</v>
          </cell>
          <cell r="U59"/>
          <cell r="V59">
            <v>0</v>
          </cell>
          <cell r="W59"/>
          <cell r="X59">
            <v>0</v>
          </cell>
          <cell r="Y59"/>
          <cell r="Z59">
            <v>0</v>
          </cell>
          <cell r="AA59"/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188760</v>
          </cell>
          <cell r="AL59">
            <v>0</v>
          </cell>
          <cell r="AM59">
            <v>0</v>
          </cell>
          <cell r="AN59">
            <v>12570</v>
          </cell>
          <cell r="AO59">
            <v>3209</v>
          </cell>
          <cell r="AP59">
            <v>0</v>
          </cell>
          <cell r="AQ59">
            <v>0</v>
          </cell>
          <cell r="AR59">
            <v>24515</v>
          </cell>
          <cell r="AS59">
            <v>0</v>
          </cell>
          <cell r="AT59">
            <v>0</v>
          </cell>
          <cell r="AU59">
            <v>0</v>
          </cell>
          <cell r="AV59">
            <v>40294</v>
          </cell>
          <cell r="AW59">
            <v>148466</v>
          </cell>
          <cell r="AX59"/>
          <cell r="AY59"/>
        </row>
        <row r="60">
          <cell r="B60" t="str">
            <v>Emer_Mbimer_51</v>
          </cell>
          <cell r="C60">
            <v>294166037253</v>
          </cell>
          <cell r="D60" t="str">
            <v>BANKA ALPHA ALBANIA sh.a.</v>
          </cell>
          <cell r="E60"/>
          <cell r="F60"/>
          <cell r="G60">
            <v>22</v>
          </cell>
          <cell r="H60">
            <v>0</v>
          </cell>
          <cell r="I60">
            <v>0</v>
          </cell>
          <cell r="J60">
            <v>14000</v>
          </cell>
          <cell r="K60">
            <v>14000</v>
          </cell>
          <cell r="L60">
            <v>0.61</v>
          </cell>
          <cell r="M60">
            <v>156770</v>
          </cell>
          <cell r="N60">
            <v>156770</v>
          </cell>
          <cell r="O60">
            <v>170770</v>
          </cell>
          <cell r="P60">
            <v>0</v>
          </cell>
          <cell r="Q60">
            <v>0</v>
          </cell>
          <cell r="R60">
            <v>10</v>
          </cell>
          <cell r="S60"/>
          <cell r="T60">
            <v>0</v>
          </cell>
          <cell r="U60"/>
          <cell r="V60">
            <v>0</v>
          </cell>
          <cell r="W60"/>
          <cell r="X60">
            <v>0</v>
          </cell>
          <cell r="Y60"/>
          <cell r="Z60">
            <v>0</v>
          </cell>
          <cell r="AA60"/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170770</v>
          </cell>
          <cell r="AL60">
            <v>0</v>
          </cell>
          <cell r="AM60">
            <v>0</v>
          </cell>
          <cell r="AN60">
            <v>12570</v>
          </cell>
          <cell r="AO60">
            <v>2903</v>
          </cell>
          <cell r="AP60">
            <v>0</v>
          </cell>
          <cell r="AQ60">
            <v>0</v>
          </cell>
          <cell r="AR60">
            <v>20377</v>
          </cell>
          <cell r="AS60">
            <v>0</v>
          </cell>
          <cell r="AT60">
            <v>0</v>
          </cell>
          <cell r="AU60">
            <v>0</v>
          </cell>
          <cell r="AV60">
            <v>35850</v>
          </cell>
          <cell r="AW60">
            <v>134920</v>
          </cell>
          <cell r="AX60"/>
          <cell r="AY60"/>
        </row>
        <row r="61">
          <cell r="B61" t="str">
            <v>Emer_Mbimer_52</v>
          </cell>
          <cell r="C61">
            <v>263397469407</v>
          </cell>
          <cell r="D61" t="str">
            <v>BANKA INTESA SANPAOLO ALBANIA sh.a.</v>
          </cell>
          <cell r="E61"/>
          <cell r="F61"/>
          <cell r="G61">
            <v>22</v>
          </cell>
          <cell r="H61">
            <v>0</v>
          </cell>
          <cell r="I61">
            <v>0</v>
          </cell>
          <cell r="J61">
            <v>14000</v>
          </cell>
          <cell r="K61">
            <v>14000</v>
          </cell>
          <cell r="L61">
            <v>0.6</v>
          </cell>
          <cell r="M61">
            <v>154200</v>
          </cell>
          <cell r="N61">
            <v>154200</v>
          </cell>
          <cell r="O61">
            <v>168200</v>
          </cell>
          <cell r="P61">
            <v>0</v>
          </cell>
          <cell r="Q61">
            <v>0</v>
          </cell>
          <cell r="R61">
            <v>10</v>
          </cell>
          <cell r="S61"/>
          <cell r="T61">
            <v>0</v>
          </cell>
          <cell r="U61"/>
          <cell r="V61">
            <v>0</v>
          </cell>
          <cell r="W61"/>
          <cell r="X61">
            <v>0</v>
          </cell>
          <cell r="Y61"/>
          <cell r="Z61">
            <v>0</v>
          </cell>
          <cell r="AA61"/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168200</v>
          </cell>
          <cell r="AL61">
            <v>0</v>
          </cell>
          <cell r="AM61">
            <v>0</v>
          </cell>
          <cell r="AN61">
            <v>12570</v>
          </cell>
          <cell r="AO61">
            <v>2859</v>
          </cell>
          <cell r="AP61">
            <v>0</v>
          </cell>
          <cell r="AQ61">
            <v>0</v>
          </cell>
          <cell r="AR61">
            <v>19786</v>
          </cell>
          <cell r="AS61">
            <v>0</v>
          </cell>
          <cell r="AT61">
            <v>0</v>
          </cell>
          <cell r="AU61">
            <v>0</v>
          </cell>
          <cell r="AV61">
            <v>35215</v>
          </cell>
          <cell r="AW61">
            <v>132985</v>
          </cell>
          <cell r="AX61"/>
          <cell r="AY61"/>
        </row>
        <row r="62">
          <cell r="B62" t="str">
            <v>Emer_Mbimer_53</v>
          </cell>
          <cell r="C62">
            <v>401015594272</v>
          </cell>
          <cell r="D62" t="str">
            <v>BANKA PROCREDIT sh.a.</v>
          </cell>
          <cell r="E62"/>
          <cell r="F62"/>
          <cell r="G62">
            <v>22</v>
          </cell>
          <cell r="H62">
            <v>0</v>
          </cell>
          <cell r="I62">
            <v>0</v>
          </cell>
          <cell r="J62">
            <v>14000</v>
          </cell>
          <cell r="K62">
            <v>14000</v>
          </cell>
          <cell r="L62">
            <v>0.55000000000000004</v>
          </cell>
          <cell r="M62">
            <v>141350</v>
          </cell>
          <cell r="N62">
            <v>141350</v>
          </cell>
          <cell r="O62">
            <v>162350</v>
          </cell>
          <cell r="P62">
            <v>0</v>
          </cell>
          <cell r="Q62">
            <v>0.02</v>
          </cell>
          <cell r="R62">
            <v>25</v>
          </cell>
          <cell r="S62"/>
          <cell r="T62">
            <v>7000</v>
          </cell>
          <cell r="U62"/>
          <cell r="V62">
            <v>0</v>
          </cell>
          <cell r="W62"/>
          <cell r="X62">
            <v>0</v>
          </cell>
          <cell r="Y62"/>
          <cell r="Z62">
            <v>0</v>
          </cell>
          <cell r="AA62"/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162350</v>
          </cell>
          <cell r="AL62">
            <v>0</v>
          </cell>
          <cell r="AM62">
            <v>0</v>
          </cell>
          <cell r="AN62">
            <v>12570</v>
          </cell>
          <cell r="AO62">
            <v>2760</v>
          </cell>
          <cell r="AP62">
            <v>0</v>
          </cell>
          <cell r="AQ62">
            <v>0</v>
          </cell>
          <cell r="AR62">
            <v>18441</v>
          </cell>
          <cell r="AS62">
            <v>0</v>
          </cell>
          <cell r="AT62">
            <v>0</v>
          </cell>
          <cell r="AU62">
            <v>0</v>
          </cell>
          <cell r="AV62">
            <v>33771</v>
          </cell>
          <cell r="AW62">
            <v>128579</v>
          </cell>
          <cell r="AX62"/>
          <cell r="AY62"/>
        </row>
        <row r="63">
          <cell r="B63" t="str">
            <v>Emer_Mbimer_54</v>
          </cell>
          <cell r="C63">
            <v>399980909548</v>
          </cell>
          <cell r="D63" t="str">
            <v>BANKA E KREDITIT TE SHQIPERISE sh.a.</v>
          </cell>
          <cell r="E63"/>
          <cell r="F63"/>
          <cell r="G63">
            <v>22</v>
          </cell>
          <cell r="H63">
            <v>0</v>
          </cell>
          <cell r="I63">
            <v>0</v>
          </cell>
          <cell r="J63">
            <v>14000</v>
          </cell>
          <cell r="K63">
            <v>14000</v>
          </cell>
          <cell r="L63">
            <v>0.45</v>
          </cell>
          <cell r="M63">
            <v>115650</v>
          </cell>
          <cell r="N63">
            <v>115650</v>
          </cell>
          <cell r="O63">
            <v>133850</v>
          </cell>
          <cell r="P63">
            <v>0</v>
          </cell>
          <cell r="Q63">
            <v>0.02</v>
          </cell>
          <cell r="R63">
            <v>15</v>
          </cell>
          <cell r="S63"/>
          <cell r="T63">
            <v>4200</v>
          </cell>
          <cell r="U63"/>
          <cell r="V63">
            <v>0</v>
          </cell>
          <cell r="W63"/>
          <cell r="X63">
            <v>0</v>
          </cell>
          <cell r="Y63"/>
          <cell r="Z63">
            <v>0</v>
          </cell>
          <cell r="AA63"/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133850</v>
          </cell>
          <cell r="AL63">
            <v>0</v>
          </cell>
          <cell r="AM63">
            <v>0</v>
          </cell>
          <cell r="AN63">
            <v>12570</v>
          </cell>
          <cell r="AO63">
            <v>2275</v>
          </cell>
          <cell r="AP63">
            <v>0</v>
          </cell>
          <cell r="AQ63">
            <v>0</v>
          </cell>
          <cell r="AR63">
            <v>13501</v>
          </cell>
          <cell r="AS63">
            <v>0</v>
          </cell>
          <cell r="AT63">
            <v>0</v>
          </cell>
          <cell r="AU63">
            <v>0</v>
          </cell>
          <cell r="AV63">
            <v>28346</v>
          </cell>
          <cell r="AW63">
            <v>105504</v>
          </cell>
          <cell r="AX63"/>
          <cell r="AY63"/>
        </row>
        <row r="64">
          <cell r="B64" t="str">
            <v>Emer_Mbimer_55</v>
          </cell>
          <cell r="C64">
            <v>307225407629</v>
          </cell>
          <cell r="D64" t="str">
            <v>BANKA RAIFFEISEN sh.a.</v>
          </cell>
          <cell r="E64"/>
          <cell r="F64"/>
          <cell r="G64">
            <v>22</v>
          </cell>
          <cell r="H64">
            <v>0</v>
          </cell>
          <cell r="I64">
            <v>0</v>
          </cell>
          <cell r="J64">
            <v>14000</v>
          </cell>
          <cell r="K64">
            <v>14000</v>
          </cell>
          <cell r="L64"/>
          <cell r="M64">
            <v>141900</v>
          </cell>
          <cell r="N64">
            <v>141900</v>
          </cell>
          <cell r="O64">
            <v>160100</v>
          </cell>
          <cell r="P64">
            <v>0</v>
          </cell>
          <cell r="Q64">
            <v>0.02</v>
          </cell>
          <cell r="R64">
            <v>15</v>
          </cell>
          <cell r="S64"/>
          <cell r="T64">
            <v>4200</v>
          </cell>
          <cell r="U64"/>
          <cell r="V64">
            <v>0</v>
          </cell>
          <cell r="W64"/>
          <cell r="X64">
            <v>0</v>
          </cell>
          <cell r="Y64"/>
          <cell r="Z64">
            <v>0</v>
          </cell>
          <cell r="AA64"/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160100</v>
          </cell>
          <cell r="AL64">
            <v>0</v>
          </cell>
          <cell r="AM64">
            <v>0</v>
          </cell>
          <cell r="AN64">
            <v>12570</v>
          </cell>
          <cell r="AO64">
            <v>2722</v>
          </cell>
          <cell r="AP64">
            <v>0</v>
          </cell>
          <cell r="AQ64">
            <v>0</v>
          </cell>
          <cell r="AR64">
            <v>17923</v>
          </cell>
          <cell r="AS64">
            <v>0</v>
          </cell>
          <cell r="AT64">
            <v>0</v>
          </cell>
          <cell r="AU64">
            <v>0</v>
          </cell>
          <cell r="AV64">
            <v>33215</v>
          </cell>
          <cell r="AW64">
            <v>126885</v>
          </cell>
          <cell r="AX64"/>
          <cell r="AY64"/>
        </row>
        <row r="65">
          <cell r="B65" t="str">
            <v>Emer_Mbimer_56</v>
          </cell>
          <cell r="C65">
            <v>166602559179</v>
          </cell>
          <cell r="D65" t="str">
            <v>BANKA E BASHKUAR E SHQIPERISE sh.a.</v>
          </cell>
          <cell r="E65"/>
          <cell r="F65"/>
          <cell r="G65">
            <v>22</v>
          </cell>
          <cell r="H65">
            <v>0</v>
          </cell>
          <cell r="I65">
            <v>0</v>
          </cell>
          <cell r="J65">
            <v>14000</v>
          </cell>
          <cell r="K65">
            <v>14000</v>
          </cell>
          <cell r="L65"/>
          <cell r="M65">
            <v>129800</v>
          </cell>
          <cell r="N65">
            <v>129800</v>
          </cell>
          <cell r="O65">
            <v>148000</v>
          </cell>
          <cell r="P65">
            <v>0</v>
          </cell>
          <cell r="Q65">
            <v>0.02</v>
          </cell>
          <cell r="R65">
            <v>15</v>
          </cell>
          <cell r="S65"/>
          <cell r="T65">
            <v>4200</v>
          </cell>
          <cell r="U65"/>
          <cell r="V65">
            <v>0</v>
          </cell>
          <cell r="W65"/>
          <cell r="X65">
            <v>0</v>
          </cell>
          <cell r="Y65"/>
          <cell r="Z65">
            <v>0</v>
          </cell>
          <cell r="AA65"/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148000</v>
          </cell>
          <cell r="AL65">
            <v>0</v>
          </cell>
          <cell r="AM65">
            <v>0</v>
          </cell>
          <cell r="AN65">
            <v>12570</v>
          </cell>
          <cell r="AO65">
            <v>2516</v>
          </cell>
          <cell r="AP65">
            <v>0</v>
          </cell>
          <cell r="AQ65">
            <v>0</v>
          </cell>
          <cell r="AR65">
            <v>15340</v>
          </cell>
          <cell r="AS65">
            <v>0</v>
          </cell>
          <cell r="AT65">
            <v>0</v>
          </cell>
          <cell r="AU65">
            <v>0</v>
          </cell>
          <cell r="AV65">
            <v>30426</v>
          </cell>
          <cell r="AW65">
            <v>117574</v>
          </cell>
          <cell r="AX65"/>
          <cell r="AY65"/>
        </row>
        <row r="66">
          <cell r="B66" t="str">
            <v>Emer_Mbimer_57</v>
          </cell>
          <cell r="C66">
            <v>170276405831</v>
          </cell>
          <cell r="D66" t="str">
            <v>VENETO BANKA sh.a.</v>
          </cell>
          <cell r="E66"/>
          <cell r="F66"/>
          <cell r="G66">
            <v>22</v>
          </cell>
          <cell r="H66">
            <v>0</v>
          </cell>
          <cell r="I66">
            <v>0</v>
          </cell>
          <cell r="J66">
            <v>14000</v>
          </cell>
          <cell r="K66">
            <v>14000</v>
          </cell>
          <cell r="L66"/>
          <cell r="M66">
            <v>118100</v>
          </cell>
          <cell r="N66">
            <v>118100</v>
          </cell>
          <cell r="O66">
            <v>136300</v>
          </cell>
          <cell r="P66">
            <v>0</v>
          </cell>
          <cell r="Q66">
            <v>0.02</v>
          </cell>
          <cell r="R66">
            <v>15</v>
          </cell>
          <cell r="S66"/>
          <cell r="T66">
            <v>4200</v>
          </cell>
          <cell r="U66"/>
          <cell r="V66">
            <v>0</v>
          </cell>
          <cell r="W66"/>
          <cell r="X66">
            <v>0</v>
          </cell>
          <cell r="Y66"/>
          <cell r="Z66">
            <v>0</v>
          </cell>
          <cell r="AA66"/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136300</v>
          </cell>
          <cell r="AL66">
            <v>0</v>
          </cell>
          <cell r="AM66">
            <v>0</v>
          </cell>
          <cell r="AN66">
            <v>12570</v>
          </cell>
          <cell r="AO66">
            <v>2317</v>
          </cell>
          <cell r="AP66">
            <v>0</v>
          </cell>
          <cell r="AQ66">
            <v>0</v>
          </cell>
          <cell r="AR66">
            <v>13819</v>
          </cell>
          <cell r="AS66">
            <v>0</v>
          </cell>
          <cell r="AT66">
            <v>0</v>
          </cell>
          <cell r="AU66">
            <v>0</v>
          </cell>
          <cell r="AV66">
            <v>28706</v>
          </cell>
          <cell r="AW66">
            <v>107594</v>
          </cell>
          <cell r="AX66"/>
          <cell r="AY66"/>
        </row>
        <row r="67">
          <cell r="B67" t="str">
            <v>Emer_Mbimer_58</v>
          </cell>
          <cell r="C67">
            <v>428421831679</v>
          </cell>
          <cell r="D67" t="str">
            <v>BANKA KOMBETARE TREGTARE sh.a.</v>
          </cell>
          <cell r="E67"/>
          <cell r="F67"/>
          <cell r="G67">
            <v>22</v>
          </cell>
          <cell r="H67">
            <v>0</v>
          </cell>
          <cell r="I67">
            <v>0</v>
          </cell>
          <cell r="J67">
            <v>14000</v>
          </cell>
          <cell r="K67">
            <v>14000</v>
          </cell>
          <cell r="L67"/>
          <cell r="M67">
            <v>100000</v>
          </cell>
          <cell r="N67">
            <v>100000</v>
          </cell>
          <cell r="O67">
            <v>118200</v>
          </cell>
          <cell r="P67">
            <v>0</v>
          </cell>
          <cell r="Q67">
            <v>0.02</v>
          </cell>
          <cell r="R67">
            <v>15</v>
          </cell>
          <cell r="S67"/>
          <cell r="T67">
            <v>4200</v>
          </cell>
          <cell r="U67"/>
          <cell r="V67">
            <v>0</v>
          </cell>
          <cell r="W67"/>
          <cell r="X67">
            <v>0</v>
          </cell>
          <cell r="Y67"/>
          <cell r="Z67">
            <v>0</v>
          </cell>
          <cell r="AA67"/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118200</v>
          </cell>
          <cell r="AL67">
            <v>0</v>
          </cell>
          <cell r="AM67">
            <v>0</v>
          </cell>
          <cell r="AN67">
            <v>11229</v>
          </cell>
          <cell r="AO67">
            <v>2009</v>
          </cell>
          <cell r="AP67">
            <v>0</v>
          </cell>
          <cell r="AQ67">
            <v>0</v>
          </cell>
          <cell r="AR67">
            <v>11466</v>
          </cell>
          <cell r="AS67">
            <v>0</v>
          </cell>
          <cell r="AT67">
            <v>0</v>
          </cell>
          <cell r="AU67">
            <v>0</v>
          </cell>
          <cell r="AV67">
            <v>24704</v>
          </cell>
          <cell r="AW67">
            <v>93496</v>
          </cell>
          <cell r="AX67"/>
          <cell r="AY67"/>
        </row>
        <row r="68">
          <cell r="B68" t="str">
            <v>Emer_Mbimer_59</v>
          </cell>
          <cell r="C68">
            <v>133525472410</v>
          </cell>
          <cell r="D68" t="str">
            <v>BANKA TIRANA sh.a.</v>
          </cell>
          <cell r="E68"/>
          <cell r="F68"/>
          <cell r="G68">
            <v>22</v>
          </cell>
          <cell r="H68">
            <v>0</v>
          </cell>
          <cell r="I68">
            <v>0</v>
          </cell>
          <cell r="J68">
            <v>14000</v>
          </cell>
          <cell r="K68">
            <v>14000</v>
          </cell>
          <cell r="L68"/>
          <cell r="M68">
            <v>80800</v>
          </cell>
          <cell r="N68">
            <v>80800</v>
          </cell>
          <cell r="O68">
            <v>99000</v>
          </cell>
          <cell r="P68">
            <v>0</v>
          </cell>
          <cell r="Q68">
            <v>0.02</v>
          </cell>
          <cell r="R68">
            <v>15</v>
          </cell>
          <cell r="S68"/>
          <cell r="T68">
            <v>4200</v>
          </cell>
          <cell r="U68"/>
          <cell r="V68">
            <v>0</v>
          </cell>
          <cell r="W68"/>
          <cell r="X68">
            <v>0</v>
          </cell>
          <cell r="Y68"/>
          <cell r="Z68">
            <v>0</v>
          </cell>
          <cell r="AA68"/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99000</v>
          </cell>
          <cell r="AL68">
            <v>0</v>
          </cell>
          <cell r="AM68">
            <v>0</v>
          </cell>
          <cell r="AN68">
            <v>9405</v>
          </cell>
          <cell r="AO68">
            <v>1683</v>
          </cell>
          <cell r="AP68">
            <v>0</v>
          </cell>
          <cell r="AQ68">
            <v>0</v>
          </cell>
          <cell r="AR68">
            <v>8970</v>
          </cell>
          <cell r="AS68">
            <v>0</v>
          </cell>
          <cell r="AT68">
            <v>0</v>
          </cell>
          <cell r="AU68">
            <v>0</v>
          </cell>
          <cell r="AV68">
            <v>20058</v>
          </cell>
          <cell r="AW68">
            <v>78942</v>
          </cell>
          <cell r="AX68"/>
          <cell r="AY68"/>
        </row>
        <row r="69">
          <cell r="B69" t="str">
            <v>Emer_Mbimer_60</v>
          </cell>
          <cell r="C69">
            <v>986438582313</v>
          </cell>
          <cell r="D69" t="str">
            <v>BANKA NBG ALBANIA sh.a.</v>
          </cell>
          <cell r="E69"/>
          <cell r="F69"/>
          <cell r="G69">
            <v>22</v>
          </cell>
          <cell r="H69">
            <v>0</v>
          </cell>
          <cell r="I69">
            <v>0</v>
          </cell>
          <cell r="J69">
            <v>14000</v>
          </cell>
          <cell r="K69">
            <v>14000</v>
          </cell>
          <cell r="L69"/>
          <cell r="M69">
            <v>70500</v>
          </cell>
          <cell r="N69">
            <v>70500</v>
          </cell>
          <cell r="O69">
            <v>87300</v>
          </cell>
          <cell r="P69">
            <v>0</v>
          </cell>
          <cell r="Q69">
            <v>0.02</v>
          </cell>
          <cell r="R69">
            <v>10</v>
          </cell>
          <cell r="S69"/>
          <cell r="T69">
            <v>2800</v>
          </cell>
          <cell r="U69"/>
          <cell r="V69">
            <v>0</v>
          </cell>
          <cell r="W69"/>
          <cell r="X69">
            <v>0</v>
          </cell>
          <cell r="Y69"/>
          <cell r="Z69">
            <v>0</v>
          </cell>
          <cell r="AA69"/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87300</v>
          </cell>
          <cell r="AL69">
            <v>0</v>
          </cell>
          <cell r="AM69">
            <v>0</v>
          </cell>
          <cell r="AN69">
            <v>8294</v>
          </cell>
          <cell r="AO69">
            <v>1484</v>
          </cell>
          <cell r="AP69">
            <v>0</v>
          </cell>
          <cell r="AQ69">
            <v>0</v>
          </cell>
          <cell r="AR69">
            <v>7449</v>
          </cell>
          <cell r="AS69">
            <v>0</v>
          </cell>
          <cell r="AT69">
            <v>0</v>
          </cell>
          <cell r="AU69">
            <v>0</v>
          </cell>
          <cell r="AV69">
            <v>17227</v>
          </cell>
          <cell r="AW69">
            <v>70073</v>
          </cell>
          <cell r="AX69"/>
          <cell r="AY69"/>
        </row>
        <row r="70">
          <cell r="B70" t="str">
            <v>Emer_Mbimer_61</v>
          </cell>
          <cell r="C70">
            <v>431744796035</v>
          </cell>
          <cell r="D70" t="str">
            <v>BANKA NDERKOMBETARE TREGTARE sh.a.</v>
          </cell>
          <cell r="E70"/>
          <cell r="F70"/>
          <cell r="G70">
            <v>22</v>
          </cell>
          <cell r="H70">
            <v>0</v>
          </cell>
          <cell r="I70">
            <v>0</v>
          </cell>
          <cell r="J70">
            <v>14000</v>
          </cell>
          <cell r="K70">
            <v>14000</v>
          </cell>
          <cell r="L70"/>
          <cell r="M70">
            <v>61000</v>
          </cell>
          <cell r="N70">
            <v>61000</v>
          </cell>
          <cell r="O70">
            <v>77800</v>
          </cell>
          <cell r="P70">
            <v>0</v>
          </cell>
          <cell r="Q70">
            <v>0.02</v>
          </cell>
          <cell r="R70">
            <v>10</v>
          </cell>
          <cell r="S70"/>
          <cell r="T70">
            <v>2800</v>
          </cell>
          <cell r="U70"/>
          <cell r="V70">
            <v>0</v>
          </cell>
          <cell r="W70"/>
          <cell r="X70">
            <v>0</v>
          </cell>
          <cell r="Y70"/>
          <cell r="Z70">
            <v>0</v>
          </cell>
          <cell r="AA70"/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77800</v>
          </cell>
          <cell r="AL70">
            <v>0</v>
          </cell>
          <cell r="AM70">
            <v>0</v>
          </cell>
          <cell r="AN70">
            <v>7391</v>
          </cell>
          <cell r="AO70">
            <v>1323</v>
          </cell>
          <cell r="AP70">
            <v>0</v>
          </cell>
          <cell r="AQ70">
            <v>0</v>
          </cell>
          <cell r="AR70">
            <v>6214</v>
          </cell>
          <cell r="AS70">
            <v>0</v>
          </cell>
          <cell r="AT70">
            <v>0</v>
          </cell>
          <cell r="AU70">
            <v>0</v>
          </cell>
          <cell r="AV70">
            <v>14928</v>
          </cell>
          <cell r="AW70">
            <v>62872</v>
          </cell>
          <cell r="AX70"/>
          <cell r="AY70"/>
        </row>
        <row r="71">
          <cell r="B71" t="str">
            <v>Emer_Mbimer_62</v>
          </cell>
          <cell r="C71">
            <v>911958154091</v>
          </cell>
          <cell r="D71" t="str">
            <v>BANKA ALPHA ALBANIA sh.a.</v>
          </cell>
          <cell r="E71"/>
          <cell r="F71"/>
          <cell r="G71">
            <v>22</v>
          </cell>
          <cell r="H71">
            <v>0</v>
          </cell>
          <cell r="I71">
            <v>0</v>
          </cell>
          <cell r="J71">
            <v>14000</v>
          </cell>
          <cell r="K71">
            <v>14000</v>
          </cell>
          <cell r="L71"/>
          <cell r="M71">
            <v>49000</v>
          </cell>
          <cell r="N71">
            <v>49000</v>
          </cell>
          <cell r="O71">
            <v>65800</v>
          </cell>
          <cell r="P71">
            <v>0</v>
          </cell>
          <cell r="Q71">
            <v>0.02</v>
          </cell>
          <cell r="R71">
            <v>10</v>
          </cell>
          <cell r="S71"/>
          <cell r="T71">
            <v>2800</v>
          </cell>
          <cell r="U71"/>
          <cell r="V71">
            <v>0</v>
          </cell>
          <cell r="W71"/>
          <cell r="X71">
            <v>0</v>
          </cell>
          <cell r="Y71"/>
          <cell r="Z71">
            <v>0</v>
          </cell>
          <cell r="AA71"/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65800</v>
          </cell>
          <cell r="AL71">
            <v>0</v>
          </cell>
          <cell r="AM71">
            <v>0</v>
          </cell>
          <cell r="AN71">
            <v>6251</v>
          </cell>
          <cell r="AO71">
            <v>1119</v>
          </cell>
          <cell r="AP71">
            <v>0</v>
          </cell>
          <cell r="AQ71">
            <v>0</v>
          </cell>
          <cell r="AR71">
            <v>4654</v>
          </cell>
          <cell r="AS71">
            <v>0</v>
          </cell>
          <cell r="AT71">
            <v>0</v>
          </cell>
          <cell r="AU71">
            <v>0</v>
          </cell>
          <cell r="AV71">
            <v>12024</v>
          </cell>
          <cell r="AW71">
            <v>53776</v>
          </cell>
          <cell r="AX71"/>
          <cell r="AY71"/>
        </row>
        <row r="72">
          <cell r="B72" t="str">
            <v>Emer_Mbimer_63</v>
          </cell>
          <cell r="C72">
            <v>151146780747</v>
          </cell>
          <cell r="D72" t="str">
            <v>BANKA INTESA SANPAOLO ALBANIA sh.a.</v>
          </cell>
          <cell r="E72"/>
          <cell r="F72"/>
          <cell r="G72">
            <v>22</v>
          </cell>
          <cell r="H72">
            <v>0</v>
          </cell>
          <cell r="I72">
            <v>0</v>
          </cell>
          <cell r="J72">
            <v>14000</v>
          </cell>
          <cell r="K72">
            <v>14000</v>
          </cell>
          <cell r="L72"/>
          <cell r="M72">
            <v>38000</v>
          </cell>
          <cell r="N72">
            <v>38000</v>
          </cell>
          <cell r="O72">
            <v>53400</v>
          </cell>
          <cell r="P72">
            <v>0</v>
          </cell>
          <cell r="Q72">
            <v>0.01</v>
          </cell>
          <cell r="R72">
            <v>10</v>
          </cell>
          <cell r="S72"/>
          <cell r="T72">
            <v>1400</v>
          </cell>
          <cell r="U72"/>
          <cell r="V72">
            <v>0</v>
          </cell>
          <cell r="W72"/>
          <cell r="X72">
            <v>0</v>
          </cell>
          <cell r="Y72"/>
          <cell r="Z72">
            <v>0</v>
          </cell>
          <cell r="AA72"/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53400</v>
          </cell>
          <cell r="AL72">
            <v>0</v>
          </cell>
          <cell r="AM72">
            <v>0</v>
          </cell>
          <cell r="AN72">
            <v>5073</v>
          </cell>
          <cell r="AO72">
            <v>908</v>
          </cell>
          <cell r="AP72">
            <v>0</v>
          </cell>
          <cell r="AQ72">
            <v>0</v>
          </cell>
          <cell r="AR72">
            <v>3042</v>
          </cell>
          <cell r="AS72">
            <v>0</v>
          </cell>
          <cell r="AT72">
            <v>0</v>
          </cell>
          <cell r="AU72">
            <v>0</v>
          </cell>
          <cell r="AV72">
            <v>9023</v>
          </cell>
          <cell r="AW72">
            <v>44377</v>
          </cell>
          <cell r="AX72"/>
          <cell r="AY72"/>
        </row>
        <row r="73">
          <cell r="B73" t="str">
            <v>Emer_Mbimer_64</v>
          </cell>
          <cell r="C73">
            <v>732032353056</v>
          </cell>
          <cell r="D73" t="str">
            <v>BANKA PROCREDIT sh.a.</v>
          </cell>
          <cell r="E73"/>
          <cell r="F73"/>
          <cell r="G73">
            <v>22</v>
          </cell>
          <cell r="H73">
            <v>0</v>
          </cell>
          <cell r="I73">
            <v>0</v>
          </cell>
          <cell r="J73">
            <v>14000</v>
          </cell>
          <cell r="K73">
            <v>14000</v>
          </cell>
          <cell r="L73"/>
          <cell r="M73">
            <v>29500</v>
          </cell>
          <cell r="N73">
            <v>29500</v>
          </cell>
          <cell r="O73">
            <v>45040</v>
          </cell>
          <cell r="P73">
            <v>0</v>
          </cell>
          <cell r="Q73">
            <v>0.01</v>
          </cell>
          <cell r="R73">
            <v>11</v>
          </cell>
          <cell r="S73"/>
          <cell r="T73">
            <v>1540</v>
          </cell>
          <cell r="U73"/>
          <cell r="V73">
            <v>0</v>
          </cell>
          <cell r="W73"/>
          <cell r="X73">
            <v>0</v>
          </cell>
          <cell r="Y73"/>
          <cell r="Z73">
            <v>0</v>
          </cell>
          <cell r="AA73"/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45040</v>
          </cell>
          <cell r="AL73">
            <v>0</v>
          </cell>
          <cell r="AM73">
            <v>0</v>
          </cell>
          <cell r="AN73">
            <v>4279</v>
          </cell>
          <cell r="AO73">
            <v>766</v>
          </cell>
          <cell r="AP73">
            <v>0</v>
          </cell>
          <cell r="AQ73">
            <v>0</v>
          </cell>
          <cell r="AR73">
            <v>1955</v>
          </cell>
          <cell r="AS73">
            <v>0</v>
          </cell>
          <cell r="AT73">
            <v>0</v>
          </cell>
          <cell r="AU73">
            <v>0</v>
          </cell>
          <cell r="AV73">
            <v>7000</v>
          </cell>
          <cell r="AW73">
            <v>38040</v>
          </cell>
          <cell r="AX73"/>
          <cell r="AY73"/>
        </row>
        <row r="74">
          <cell r="B74" t="str">
            <v>Emer_Mbimer_65</v>
          </cell>
          <cell r="C74">
            <v>786572103291</v>
          </cell>
          <cell r="D74" t="str">
            <v>BANKA AMERIKANE E INVESTIMEVE sh.a.</v>
          </cell>
          <cell r="E74"/>
          <cell r="F74"/>
          <cell r="G74">
            <v>22</v>
          </cell>
          <cell r="H74">
            <v>0</v>
          </cell>
          <cell r="I74">
            <v>0</v>
          </cell>
          <cell r="J74">
            <v>14000</v>
          </cell>
          <cell r="K74">
            <v>14000</v>
          </cell>
          <cell r="L74"/>
          <cell r="M74">
            <v>30000</v>
          </cell>
          <cell r="N74">
            <v>30000</v>
          </cell>
          <cell r="O74">
            <v>46100</v>
          </cell>
          <cell r="P74">
            <v>0</v>
          </cell>
          <cell r="Q74">
            <v>0.01</v>
          </cell>
          <cell r="R74">
            <v>15</v>
          </cell>
          <cell r="S74"/>
          <cell r="T74">
            <v>2100</v>
          </cell>
          <cell r="U74"/>
          <cell r="V74">
            <v>0</v>
          </cell>
          <cell r="W74"/>
          <cell r="X74">
            <v>0</v>
          </cell>
          <cell r="Y74"/>
          <cell r="Z74">
            <v>0</v>
          </cell>
          <cell r="AA74"/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46100</v>
          </cell>
          <cell r="AL74">
            <v>0</v>
          </cell>
          <cell r="AM74">
            <v>0</v>
          </cell>
          <cell r="AN74">
            <v>4380</v>
          </cell>
          <cell r="AO74">
            <v>784</v>
          </cell>
          <cell r="AP74">
            <v>0</v>
          </cell>
          <cell r="AQ74">
            <v>0</v>
          </cell>
          <cell r="AR74">
            <v>2093</v>
          </cell>
          <cell r="AS74">
            <v>0</v>
          </cell>
          <cell r="AT74">
            <v>0</v>
          </cell>
          <cell r="AU74">
            <v>0</v>
          </cell>
          <cell r="AV74">
            <v>7257</v>
          </cell>
          <cell r="AW74">
            <v>38843</v>
          </cell>
          <cell r="AX74"/>
          <cell r="AY74"/>
        </row>
        <row r="75">
          <cell r="B75" t="str">
            <v>Emer_Mbimer_66</v>
          </cell>
          <cell r="C75">
            <v>741539565263</v>
          </cell>
          <cell r="D75" t="str">
            <v>BANKA E KREDITIT TE SHQIPERISE sh.a.</v>
          </cell>
          <cell r="E75"/>
          <cell r="F75"/>
          <cell r="G75">
            <v>22</v>
          </cell>
          <cell r="H75">
            <v>0</v>
          </cell>
          <cell r="I75">
            <v>0</v>
          </cell>
          <cell r="J75">
            <v>14000</v>
          </cell>
          <cell r="K75">
            <v>14000</v>
          </cell>
          <cell r="L75"/>
          <cell r="M75">
            <v>31600</v>
          </cell>
          <cell r="N75">
            <v>31600</v>
          </cell>
          <cell r="O75">
            <v>47700</v>
          </cell>
          <cell r="P75">
            <v>0</v>
          </cell>
          <cell r="Q75">
            <v>0.01</v>
          </cell>
          <cell r="R75">
            <v>15</v>
          </cell>
          <cell r="S75"/>
          <cell r="T75">
            <v>2100</v>
          </cell>
          <cell r="U75"/>
          <cell r="V75">
            <v>0</v>
          </cell>
          <cell r="W75"/>
          <cell r="X75">
            <v>0</v>
          </cell>
          <cell r="Y75"/>
          <cell r="Z75">
            <v>0</v>
          </cell>
          <cell r="AA75"/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47700</v>
          </cell>
          <cell r="AL75">
            <v>0</v>
          </cell>
          <cell r="AM75">
            <v>0</v>
          </cell>
          <cell r="AN75">
            <v>4532</v>
          </cell>
          <cell r="AO75">
            <v>811</v>
          </cell>
          <cell r="AP75">
            <v>0</v>
          </cell>
          <cell r="AQ75">
            <v>0</v>
          </cell>
          <cell r="AR75">
            <v>2301</v>
          </cell>
          <cell r="AS75">
            <v>0</v>
          </cell>
          <cell r="AT75">
            <v>0</v>
          </cell>
          <cell r="AU75">
            <v>0</v>
          </cell>
          <cell r="AV75">
            <v>7644</v>
          </cell>
          <cell r="AW75">
            <v>40056</v>
          </cell>
          <cell r="AX75"/>
          <cell r="AY75"/>
        </row>
        <row r="76">
          <cell r="B76" t="str">
            <v>Emer_Mbimer_67</v>
          </cell>
          <cell r="C76">
            <v>501490562007</v>
          </cell>
          <cell r="D76" t="str">
            <v>BANKA CREDINS sh.a.</v>
          </cell>
          <cell r="E76"/>
          <cell r="F76"/>
          <cell r="G76">
            <v>22</v>
          </cell>
          <cell r="H76">
            <v>0</v>
          </cell>
          <cell r="I76">
            <v>0</v>
          </cell>
          <cell r="J76">
            <v>14000</v>
          </cell>
          <cell r="K76">
            <v>14000</v>
          </cell>
          <cell r="L76"/>
          <cell r="M76">
            <v>32500</v>
          </cell>
          <cell r="N76">
            <v>32500</v>
          </cell>
          <cell r="O76">
            <v>48600</v>
          </cell>
          <cell r="P76">
            <v>0</v>
          </cell>
          <cell r="Q76">
            <v>0.01</v>
          </cell>
          <cell r="R76">
            <v>15</v>
          </cell>
          <cell r="S76"/>
          <cell r="T76">
            <v>2100</v>
          </cell>
          <cell r="U76"/>
          <cell r="V76">
            <v>0</v>
          </cell>
          <cell r="W76"/>
          <cell r="X76">
            <v>0</v>
          </cell>
          <cell r="Y76"/>
          <cell r="Z76">
            <v>0</v>
          </cell>
          <cell r="AA76"/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48600</v>
          </cell>
          <cell r="AL76">
            <v>0</v>
          </cell>
          <cell r="AM76">
            <v>0</v>
          </cell>
          <cell r="AN76">
            <v>4617</v>
          </cell>
          <cell r="AO76">
            <v>826</v>
          </cell>
          <cell r="AP76">
            <v>0</v>
          </cell>
          <cell r="AQ76">
            <v>0</v>
          </cell>
          <cell r="AR76">
            <v>2418</v>
          </cell>
          <cell r="AS76">
            <v>0</v>
          </cell>
          <cell r="AT76">
            <v>0</v>
          </cell>
          <cell r="AU76">
            <v>0</v>
          </cell>
          <cell r="AV76">
            <v>7861</v>
          </cell>
          <cell r="AW76">
            <v>40739</v>
          </cell>
          <cell r="AX76"/>
          <cell r="AY76"/>
        </row>
        <row r="77">
          <cell r="B77" t="str">
            <v>Emer_Mbimer_68</v>
          </cell>
          <cell r="C77">
            <v>657169077092</v>
          </cell>
          <cell r="D77" t="str">
            <v>BANKA SOCIETE GENERALE ALBANIA sh.a.</v>
          </cell>
          <cell r="E77"/>
          <cell r="F77"/>
          <cell r="G77">
            <v>22</v>
          </cell>
          <cell r="H77">
            <v>0</v>
          </cell>
          <cell r="I77">
            <v>0</v>
          </cell>
          <cell r="J77">
            <v>14000</v>
          </cell>
          <cell r="K77">
            <v>14000</v>
          </cell>
          <cell r="L77"/>
          <cell r="M77">
            <v>33400</v>
          </cell>
          <cell r="N77">
            <v>33400</v>
          </cell>
          <cell r="O77">
            <v>49500</v>
          </cell>
          <cell r="P77">
            <v>0</v>
          </cell>
          <cell r="Q77">
            <v>0.01</v>
          </cell>
          <cell r="R77">
            <v>15</v>
          </cell>
          <cell r="S77"/>
          <cell r="T77">
            <v>2100</v>
          </cell>
          <cell r="U77"/>
          <cell r="V77">
            <v>0</v>
          </cell>
          <cell r="W77"/>
          <cell r="X77">
            <v>0</v>
          </cell>
          <cell r="Y77"/>
          <cell r="Z77">
            <v>0</v>
          </cell>
          <cell r="AA77"/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49500</v>
          </cell>
          <cell r="AL77">
            <v>0</v>
          </cell>
          <cell r="AM77">
            <v>0</v>
          </cell>
          <cell r="AN77">
            <v>4703</v>
          </cell>
          <cell r="AO77">
            <v>842</v>
          </cell>
          <cell r="AP77">
            <v>0</v>
          </cell>
          <cell r="AQ77">
            <v>0</v>
          </cell>
          <cell r="AR77">
            <v>2535</v>
          </cell>
          <cell r="AS77">
            <v>0</v>
          </cell>
          <cell r="AT77">
            <v>0</v>
          </cell>
          <cell r="AU77">
            <v>0</v>
          </cell>
          <cell r="AV77">
            <v>8080</v>
          </cell>
          <cell r="AW77">
            <v>41420</v>
          </cell>
          <cell r="AX77"/>
          <cell r="AY77"/>
        </row>
        <row r="78">
          <cell r="B78" t="str">
            <v>Emer_Mbimer_69</v>
          </cell>
          <cell r="C78">
            <v>160008519927</v>
          </cell>
          <cell r="D78" t="str">
            <v>BANKA UNION sh.a.</v>
          </cell>
          <cell r="E78"/>
          <cell r="F78"/>
          <cell r="G78">
            <v>22</v>
          </cell>
          <cell r="H78">
            <v>0</v>
          </cell>
          <cell r="I78">
            <v>0</v>
          </cell>
          <cell r="J78">
            <v>14000</v>
          </cell>
          <cell r="K78">
            <v>14000</v>
          </cell>
          <cell r="L78"/>
          <cell r="M78">
            <v>34100</v>
          </cell>
          <cell r="N78">
            <v>34100</v>
          </cell>
          <cell r="O78">
            <v>50200</v>
          </cell>
          <cell r="P78">
            <v>0</v>
          </cell>
          <cell r="Q78">
            <v>0.01</v>
          </cell>
          <cell r="R78">
            <v>15</v>
          </cell>
          <cell r="S78"/>
          <cell r="T78">
            <v>2100</v>
          </cell>
          <cell r="U78"/>
          <cell r="V78">
            <v>0</v>
          </cell>
          <cell r="W78"/>
          <cell r="X78">
            <v>0</v>
          </cell>
          <cell r="Y78"/>
          <cell r="Z78">
            <v>0</v>
          </cell>
          <cell r="AA78"/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50200</v>
          </cell>
          <cell r="AL78">
            <v>0</v>
          </cell>
          <cell r="AM78">
            <v>0</v>
          </cell>
          <cell r="AN78">
            <v>4769</v>
          </cell>
          <cell r="AO78">
            <v>853</v>
          </cell>
          <cell r="AP78">
            <v>0</v>
          </cell>
          <cell r="AQ78">
            <v>0</v>
          </cell>
          <cell r="AR78">
            <v>2626</v>
          </cell>
          <cell r="AS78">
            <v>0</v>
          </cell>
          <cell r="AT78">
            <v>0</v>
          </cell>
          <cell r="AU78">
            <v>0</v>
          </cell>
          <cell r="AV78">
            <v>8248</v>
          </cell>
          <cell r="AW78">
            <v>41952</v>
          </cell>
          <cell r="AX78"/>
          <cell r="AY78"/>
        </row>
        <row r="79">
          <cell r="B79" t="str">
            <v>Emer_Mbimer_70</v>
          </cell>
          <cell r="C79">
            <v>797378099152</v>
          </cell>
          <cell r="D79" t="str">
            <v>BANKA E PARE E INVESTIMEVE, ALBANIA sh.a.</v>
          </cell>
          <cell r="E79"/>
          <cell r="F79"/>
          <cell r="G79">
            <v>22</v>
          </cell>
          <cell r="H79">
            <v>0</v>
          </cell>
          <cell r="I79">
            <v>0</v>
          </cell>
          <cell r="J79">
            <v>14000</v>
          </cell>
          <cell r="K79">
            <v>14000</v>
          </cell>
          <cell r="L79"/>
          <cell r="M79">
            <v>35250</v>
          </cell>
          <cell r="N79">
            <v>35250</v>
          </cell>
          <cell r="O79">
            <v>51350</v>
          </cell>
          <cell r="P79">
            <v>0</v>
          </cell>
          <cell r="Q79">
            <v>0.01</v>
          </cell>
          <cell r="R79">
            <v>15</v>
          </cell>
          <cell r="S79"/>
          <cell r="T79">
            <v>2100</v>
          </cell>
          <cell r="U79"/>
          <cell r="V79">
            <v>0</v>
          </cell>
          <cell r="W79"/>
          <cell r="X79">
            <v>0</v>
          </cell>
          <cell r="Y79"/>
          <cell r="Z79">
            <v>0</v>
          </cell>
          <cell r="AA79"/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51350</v>
          </cell>
          <cell r="AL79">
            <v>0</v>
          </cell>
          <cell r="AM79">
            <v>0</v>
          </cell>
          <cell r="AN79">
            <v>4878</v>
          </cell>
          <cell r="AO79">
            <v>873</v>
          </cell>
          <cell r="AP79">
            <v>0</v>
          </cell>
          <cell r="AQ79">
            <v>0</v>
          </cell>
          <cell r="AR79">
            <v>2776</v>
          </cell>
          <cell r="AS79">
            <v>0</v>
          </cell>
          <cell r="AT79">
            <v>0</v>
          </cell>
          <cell r="AU79">
            <v>0</v>
          </cell>
          <cell r="AV79">
            <v>8527</v>
          </cell>
          <cell r="AW79">
            <v>42823</v>
          </cell>
          <cell r="AX79"/>
          <cell r="AY79"/>
        </row>
        <row r="80">
          <cell r="B80" t="str">
            <v>Emer_Mbimer_71</v>
          </cell>
          <cell r="C80">
            <v>940499899704</v>
          </cell>
          <cell r="D80" t="str">
            <v>BANKA RAIFFEISEN sh.a.</v>
          </cell>
          <cell r="E80"/>
          <cell r="F80"/>
          <cell r="G80">
            <v>22</v>
          </cell>
          <cell r="H80">
            <v>0</v>
          </cell>
          <cell r="I80">
            <v>0</v>
          </cell>
          <cell r="J80">
            <v>14000</v>
          </cell>
          <cell r="K80">
            <v>14000</v>
          </cell>
          <cell r="L80"/>
          <cell r="M80">
            <v>36300</v>
          </cell>
          <cell r="N80">
            <v>36300</v>
          </cell>
          <cell r="O80">
            <v>52400</v>
          </cell>
          <cell r="P80">
            <v>0</v>
          </cell>
          <cell r="Q80">
            <v>0.01</v>
          </cell>
          <cell r="R80">
            <v>15</v>
          </cell>
          <cell r="S80"/>
          <cell r="T80">
            <v>2100</v>
          </cell>
          <cell r="U80"/>
          <cell r="V80">
            <v>0</v>
          </cell>
          <cell r="W80"/>
          <cell r="X80">
            <v>0</v>
          </cell>
          <cell r="Y80"/>
          <cell r="Z80">
            <v>0</v>
          </cell>
          <cell r="AA80"/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52400</v>
          </cell>
          <cell r="AL80">
            <v>0</v>
          </cell>
          <cell r="AM80">
            <v>0</v>
          </cell>
          <cell r="AN80">
            <v>4978</v>
          </cell>
          <cell r="AO80">
            <v>891</v>
          </cell>
          <cell r="AP80">
            <v>0</v>
          </cell>
          <cell r="AQ80">
            <v>0</v>
          </cell>
          <cell r="AR80">
            <v>2912</v>
          </cell>
          <cell r="AS80">
            <v>0</v>
          </cell>
          <cell r="AT80">
            <v>0</v>
          </cell>
          <cell r="AU80">
            <v>0</v>
          </cell>
          <cell r="AV80">
            <v>8781</v>
          </cell>
          <cell r="AW80">
            <v>43619</v>
          </cell>
          <cell r="AX80"/>
          <cell r="AY80"/>
        </row>
        <row r="81">
          <cell r="B81" t="str">
            <v>Emer_Mbimer_72</v>
          </cell>
          <cell r="C81">
            <v>250658847225</v>
          </cell>
          <cell r="D81" t="str">
            <v>BANKA E BASHKUAR E SHQIPERISE sh.a.</v>
          </cell>
          <cell r="E81"/>
          <cell r="F81"/>
          <cell r="G81">
            <v>22</v>
          </cell>
          <cell r="H81">
            <v>0</v>
          </cell>
          <cell r="I81">
            <v>0</v>
          </cell>
          <cell r="J81">
            <v>14000</v>
          </cell>
          <cell r="K81">
            <v>14000</v>
          </cell>
          <cell r="L81"/>
          <cell r="M81">
            <v>38300</v>
          </cell>
          <cell r="N81">
            <v>38300</v>
          </cell>
          <cell r="O81">
            <v>55100</v>
          </cell>
          <cell r="P81">
            <v>0</v>
          </cell>
          <cell r="Q81">
            <v>0.01</v>
          </cell>
          <cell r="R81">
            <v>20</v>
          </cell>
          <cell r="S81"/>
          <cell r="T81">
            <v>2800</v>
          </cell>
          <cell r="U81"/>
          <cell r="V81">
            <v>0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55100</v>
          </cell>
          <cell r="AL81">
            <v>0</v>
          </cell>
          <cell r="AM81">
            <v>0</v>
          </cell>
          <cell r="AN81">
            <v>5235</v>
          </cell>
          <cell r="AO81">
            <v>937</v>
          </cell>
          <cell r="AP81">
            <v>0</v>
          </cell>
          <cell r="AQ81">
            <v>0</v>
          </cell>
          <cell r="AR81">
            <v>3263</v>
          </cell>
          <cell r="AS81">
            <v>0</v>
          </cell>
          <cell r="AT81">
            <v>0</v>
          </cell>
          <cell r="AU81">
            <v>0</v>
          </cell>
          <cell r="AV81">
            <v>9435</v>
          </cell>
          <cell r="AW81">
            <v>45665</v>
          </cell>
          <cell r="AX81"/>
          <cell r="AY81"/>
        </row>
        <row r="82">
          <cell r="B82" t="str">
            <v>Emer_Mbimer_73</v>
          </cell>
          <cell r="C82">
            <v>130351180743</v>
          </cell>
          <cell r="D82" t="str">
            <v>VENETO BANKA sh.a.</v>
          </cell>
          <cell r="E82"/>
          <cell r="F82"/>
          <cell r="G82">
            <v>22</v>
          </cell>
          <cell r="H82">
            <v>0</v>
          </cell>
          <cell r="I82">
            <v>0</v>
          </cell>
          <cell r="J82">
            <v>14000</v>
          </cell>
          <cell r="K82">
            <v>14000</v>
          </cell>
          <cell r="L82"/>
          <cell r="M82">
            <v>39800</v>
          </cell>
          <cell r="N82">
            <v>39800</v>
          </cell>
          <cell r="O82">
            <v>53800</v>
          </cell>
          <cell r="P82">
            <v>0</v>
          </cell>
          <cell r="Q82">
            <v>0</v>
          </cell>
          <cell r="R82">
            <v>10</v>
          </cell>
          <cell r="S82"/>
          <cell r="T82">
            <v>0</v>
          </cell>
          <cell r="U82"/>
          <cell r="V82">
            <v>0</v>
          </cell>
          <cell r="W82"/>
          <cell r="X82">
            <v>0</v>
          </cell>
          <cell r="Y82"/>
          <cell r="Z82">
            <v>0</v>
          </cell>
          <cell r="AA82"/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53800</v>
          </cell>
          <cell r="AL82">
            <v>0</v>
          </cell>
          <cell r="AM82">
            <v>0</v>
          </cell>
          <cell r="AN82">
            <v>5111</v>
          </cell>
          <cell r="AO82">
            <v>915</v>
          </cell>
          <cell r="AP82">
            <v>0</v>
          </cell>
          <cell r="AQ82">
            <v>0</v>
          </cell>
          <cell r="AR82">
            <v>3094</v>
          </cell>
          <cell r="AS82">
            <v>0</v>
          </cell>
          <cell r="AT82">
            <v>0</v>
          </cell>
          <cell r="AU82">
            <v>0</v>
          </cell>
          <cell r="AV82">
            <v>9120</v>
          </cell>
          <cell r="AW82">
            <v>44680</v>
          </cell>
          <cell r="AX82"/>
          <cell r="AY82"/>
        </row>
        <row r="83">
          <cell r="B83" t="str">
            <v>Emer_Mbimer_74</v>
          </cell>
          <cell r="C83">
            <v>251004847358</v>
          </cell>
          <cell r="D83" t="str">
            <v>BANKA KOMBETARE TREGTARE sh.a.</v>
          </cell>
          <cell r="E83"/>
          <cell r="F83"/>
          <cell r="G83">
            <v>22</v>
          </cell>
          <cell r="H83">
            <v>0</v>
          </cell>
          <cell r="I83">
            <v>0</v>
          </cell>
          <cell r="J83">
            <v>14000</v>
          </cell>
          <cell r="K83">
            <v>14000</v>
          </cell>
          <cell r="L83"/>
          <cell r="M83">
            <v>41000</v>
          </cell>
          <cell r="N83">
            <v>41000</v>
          </cell>
          <cell r="O83">
            <v>55000</v>
          </cell>
          <cell r="P83">
            <v>0</v>
          </cell>
          <cell r="Q83">
            <v>0</v>
          </cell>
          <cell r="R83">
            <v>10</v>
          </cell>
          <cell r="S83"/>
          <cell r="T83">
            <v>0</v>
          </cell>
          <cell r="U83"/>
          <cell r="V83">
            <v>0</v>
          </cell>
          <cell r="W83"/>
          <cell r="X83">
            <v>0</v>
          </cell>
          <cell r="Y83"/>
          <cell r="Z83">
            <v>0</v>
          </cell>
          <cell r="AA83"/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55000</v>
          </cell>
          <cell r="AL83">
            <v>0</v>
          </cell>
          <cell r="AM83">
            <v>0</v>
          </cell>
          <cell r="AN83">
            <v>5225</v>
          </cell>
          <cell r="AO83">
            <v>935</v>
          </cell>
          <cell r="AP83">
            <v>0</v>
          </cell>
          <cell r="AQ83">
            <v>0</v>
          </cell>
          <cell r="AR83">
            <v>3250</v>
          </cell>
          <cell r="AS83">
            <v>0</v>
          </cell>
          <cell r="AT83">
            <v>0</v>
          </cell>
          <cell r="AU83">
            <v>0</v>
          </cell>
          <cell r="AV83">
            <v>9410</v>
          </cell>
          <cell r="AW83">
            <v>45590</v>
          </cell>
          <cell r="AX83"/>
          <cell r="AY83"/>
        </row>
        <row r="84">
          <cell r="B84" t="str">
            <v>Emer_Mbimer_75</v>
          </cell>
          <cell r="C84">
            <v>732283415752</v>
          </cell>
          <cell r="D84" t="str">
            <v>BANKA TIRANA sh.a.</v>
          </cell>
          <cell r="E84"/>
          <cell r="F84"/>
          <cell r="G84">
            <v>22</v>
          </cell>
          <cell r="H84">
            <v>0</v>
          </cell>
          <cell r="I84">
            <v>0</v>
          </cell>
          <cell r="J84">
            <v>14000</v>
          </cell>
          <cell r="K84">
            <v>14000</v>
          </cell>
          <cell r="L84">
            <v>0.89</v>
          </cell>
          <cell r="M84">
            <v>228730</v>
          </cell>
          <cell r="N84">
            <v>228730</v>
          </cell>
          <cell r="O84">
            <v>242730</v>
          </cell>
          <cell r="P84">
            <v>0</v>
          </cell>
          <cell r="Q84">
            <v>0</v>
          </cell>
          <cell r="R84">
            <v>10</v>
          </cell>
          <cell r="S84"/>
          <cell r="T84">
            <v>0</v>
          </cell>
          <cell r="U84"/>
          <cell r="V84">
            <v>0</v>
          </cell>
          <cell r="W84"/>
          <cell r="X84">
            <v>0</v>
          </cell>
          <cell r="Y84"/>
          <cell r="Z84">
            <v>0</v>
          </cell>
          <cell r="AA84"/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242730</v>
          </cell>
          <cell r="AL84">
            <v>0</v>
          </cell>
          <cell r="AM84">
            <v>0</v>
          </cell>
          <cell r="AN84">
            <v>12570</v>
          </cell>
          <cell r="AO84">
            <v>4126</v>
          </cell>
          <cell r="AP84">
            <v>0</v>
          </cell>
          <cell r="AQ84">
            <v>0</v>
          </cell>
          <cell r="AR84">
            <v>36928</v>
          </cell>
          <cell r="AS84">
            <v>0</v>
          </cell>
          <cell r="AT84">
            <v>0</v>
          </cell>
          <cell r="AU84">
            <v>0</v>
          </cell>
          <cell r="AV84">
            <v>53624</v>
          </cell>
          <cell r="AW84">
            <v>189106</v>
          </cell>
          <cell r="AX84"/>
          <cell r="AY84"/>
        </row>
        <row r="85">
          <cell r="B85" t="str">
            <v>Emer_Mbimer_76</v>
          </cell>
          <cell r="C85">
            <v>756183349456</v>
          </cell>
          <cell r="D85" t="str">
            <v>BANKA NBG ALBANIA sh.a.</v>
          </cell>
          <cell r="E85"/>
          <cell r="F85"/>
          <cell r="G85">
            <v>22</v>
          </cell>
          <cell r="H85">
            <v>0</v>
          </cell>
          <cell r="I85">
            <v>0</v>
          </cell>
          <cell r="J85">
            <v>14000</v>
          </cell>
          <cell r="K85">
            <v>14000</v>
          </cell>
          <cell r="L85">
            <v>0.73</v>
          </cell>
          <cell r="M85">
            <v>187610</v>
          </cell>
          <cell r="N85">
            <v>187610</v>
          </cell>
          <cell r="O85">
            <v>201610</v>
          </cell>
          <cell r="P85">
            <v>0</v>
          </cell>
          <cell r="Q85">
            <v>0</v>
          </cell>
          <cell r="R85">
            <v>10</v>
          </cell>
          <cell r="S85"/>
          <cell r="T85">
            <v>0</v>
          </cell>
          <cell r="U85"/>
          <cell r="V85">
            <v>0</v>
          </cell>
          <cell r="W85"/>
          <cell r="X85">
            <v>0</v>
          </cell>
          <cell r="Y85"/>
          <cell r="Z85">
            <v>0</v>
          </cell>
          <cell r="AA85"/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201610</v>
          </cell>
          <cell r="AL85">
            <v>0</v>
          </cell>
          <cell r="AM85">
            <v>0</v>
          </cell>
          <cell r="AN85">
            <v>12570</v>
          </cell>
          <cell r="AO85">
            <v>3427</v>
          </cell>
          <cell r="AP85">
            <v>0</v>
          </cell>
          <cell r="AQ85">
            <v>0</v>
          </cell>
          <cell r="AR85">
            <v>27470</v>
          </cell>
          <cell r="AS85">
            <v>0</v>
          </cell>
          <cell r="AT85">
            <v>0</v>
          </cell>
          <cell r="AU85">
            <v>0</v>
          </cell>
          <cell r="AV85">
            <v>43467</v>
          </cell>
          <cell r="AW85">
            <v>158143</v>
          </cell>
          <cell r="AX85"/>
          <cell r="AY85"/>
        </row>
        <row r="86">
          <cell r="B86" t="str">
            <v>Emer_Mbimer_77</v>
          </cell>
          <cell r="C86">
            <v>433194573864</v>
          </cell>
          <cell r="D86" t="str">
            <v>BANKA NDERKOMBETARE TREGTARE sh.a.</v>
          </cell>
          <cell r="E86"/>
          <cell r="F86"/>
          <cell r="G86">
            <v>22</v>
          </cell>
          <cell r="H86">
            <v>0</v>
          </cell>
          <cell r="I86">
            <v>0</v>
          </cell>
          <cell r="J86">
            <v>14000</v>
          </cell>
          <cell r="K86">
            <v>14000</v>
          </cell>
          <cell r="L86">
            <v>0.68</v>
          </cell>
          <cell r="M86">
            <v>174760</v>
          </cell>
          <cell r="N86">
            <v>174760</v>
          </cell>
          <cell r="O86">
            <v>188760</v>
          </cell>
          <cell r="P86">
            <v>0</v>
          </cell>
          <cell r="Q86">
            <v>0</v>
          </cell>
          <cell r="R86">
            <v>10</v>
          </cell>
          <cell r="S86"/>
          <cell r="T86">
            <v>0</v>
          </cell>
          <cell r="U86"/>
          <cell r="V86">
            <v>0</v>
          </cell>
          <cell r="W86"/>
          <cell r="X86">
            <v>0</v>
          </cell>
          <cell r="Y86"/>
          <cell r="Z86">
            <v>0</v>
          </cell>
          <cell r="AA86"/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188760</v>
          </cell>
          <cell r="AL86">
            <v>0</v>
          </cell>
          <cell r="AM86">
            <v>0</v>
          </cell>
          <cell r="AN86">
            <v>12570</v>
          </cell>
          <cell r="AO86">
            <v>3209</v>
          </cell>
          <cell r="AP86">
            <v>0</v>
          </cell>
          <cell r="AQ86">
            <v>0</v>
          </cell>
          <cell r="AR86">
            <v>24515</v>
          </cell>
          <cell r="AS86">
            <v>0</v>
          </cell>
          <cell r="AT86">
            <v>0</v>
          </cell>
          <cell r="AU86">
            <v>0</v>
          </cell>
          <cell r="AV86">
            <v>40294</v>
          </cell>
          <cell r="AW86">
            <v>148466</v>
          </cell>
          <cell r="AX86"/>
          <cell r="AY86"/>
        </row>
        <row r="87">
          <cell r="B87" t="str">
            <v>Emer_Mbimer_78</v>
          </cell>
          <cell r="C87">
            <v>491721763413</v>
          </cell>
          <cell r="D87" t="str">
            <v>BANKA ALPHA ALBANIA sh.a.</v>
          </cell>
          <cell r="E87"/>
          <cell r="F87"/>
          <cell r="G87">
            <v>22</v>
          </cell>
          <cell r="H87">
            <v>0</v>
          </cell>
          <cell r="I87">
            <v>0</v>
          </cell>
          <cell r="J87">
            <v>14000</v>
          </cell>
          <cell r="K87">
            <v>14000</v>
          </cell>
          <cell r="L87">
            <v>0.61</v>
          </cell>
          <cell r="M87">
            <v>156770</v>
          </cell>
          <cell r="N87">
            <v>156770</v>
          </cell>
          <cell r="O87">
            <v>170770</v>
          </cell>
          <cell r="P87">
            <v>0</v>
          </cell>
          <cell r="Q87">
            <v>0</v>
          </cell>
          <cell r="R87">
            <v>10</v>
          </cell>
          <cell r="S87"/>
          <cell r="T87">
            <v>0</v>
          </cell>
          <cell r="U87"/>
          <cell r="V87">
            <v>0</v>
          </cell>
          <cell r="W87"/>
          <cell r="X87">
            <v>0</v>
          </cell>
          <cell r="Y87"/>
          <cell r="Z87">
            <v>0</v>
          </cell>
          <cell r="AA87"/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170770</v>
          </cell>
          <cell r="AL87">
            <v>0</v>
          </cell>
          <cell r="AM87">
            <v>0</v>
          </cell>
          <cell r="AN87">
            <v>12570</v>
          </cell>
          <cell r="AO87">
            <v>2903</v>
          </cell>
          <cell r="AP87">
            <v>0</v>
          </cell>
          <cell r="AQ87">
            <v>0</v>
          </cell>
          <cell r="AR87">
            <v>20377</v>
          </cell>
          <cell r="AS87">
            <v>0</v>
          </cell>
          <cell r="AT87">
            <v>0</v>
          </cell>
          <cell r="AU87">
            <v>0</v>
          </cell>
          <cell r="AV87">
            <v>35850</v>
          </cell>
          <cell r="AW87">
            <v>134920</v>
          </cell>
          <cell r="AX87"/>
          <cell r="AY87"/>
        </row>
        <row r="88">
          <cell r="B88" t="str">
            <v>Emer_Mbimer_79</v>
          </cell>
          <cell r="C88">
            <v>318214469818</v>
          </cell>
          <cell r="D88" t="str">
            <v>BANKA INTESA SANPAOLO ALBANIA sh.a.</v>
          </cell>
          <cell r="E88"/>
          <cell r="F88"/>
          <cell r="G88">
            <v>22</v>
          </cell>
          <cell r="H88">
            <v>0</v>
          </cell>
          <cell r="I88">
            <v>0</v>
          </cell>
          <cell r="J88">
            <v>14000</v>
          </cell>
          <cell r="K88">
            <v>14000</v>
          </cell>
          <cell r="L88">
            <v>0.6</v>
          </cell>
          <cell r="M88">
            <v>154200</v>
          </cell>
          <cell r="N88">
            <v>154200</v>
          </cell>
          <cell r="O88">
            <v>175200</v>
          </cell>
          <cell r="P88">
            <v>0</v>
          </cell>
          <cell r="Q88">
            <v>0.02</v>
          </cell>
          <cell r="R88">
            <v>25</v>
          </cell>
          <cell r="S88"/>
          <cell r="T88">
            <v>7000</v>
          </cell>
          <cell r="U88"/>
          <cell r="V88">
            <v>0</v>
          </cell>
          <cell r="W88"/>
          <cell r="X88">
            <v>0</v>
          </cell>
          <cell r="Y88"/>
          <cell r="Z88">
            <v>0</v>
          </cell>
          <cell r="AA88"/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175200</v>
          </cell>
          <cell r="AL88">
            <v>0</v>
          </cell>
          <cell r="AM88">
            <v>0</v>
          </cell>
          <cell r="AN88">
            <v>12570</v>
          </cell>
          <cell r="AO88">
            <v>2978</v>
          </cell>
          <cell r="AP88">
            <v>0</v>
          </cell>
          <cell r="AQ88">
            <v>0</v>
          </cell>
          <cell r="AR88">
            <v>21396</v>
          </cell>
          <cell r="AS88">
            <v>0</v>
          </cell>
          <cell r="AT88">
            <v>0</v>
          </cell>
          <cell r="AU88">
            <v>0</v>
          </cell>
          <cell r="AV88">
            <v>36944</v>
          </cell>
          <cell r="AW88">
            <v>138256</v>
          </cell>
          <cell r="AX88"/>
          <cell r="AY88"/>
        </row>
        <row r="89">
          <cell r="B89" t="str">
            <v>Emer_Mbimer_80</v>
          </cell>
          <cell r="C89">
            <v>319744257353</v>
          </cell>
          <cell r="D89" t="str">
            <v>BANKA PROCREDIT sh.a.</v>
          </cell>
          <cell r="E89"/>
          <cell r="F89"/>
          <cell r="G89">
            <v>22</v>
          </cell>
          <cell r="H89">
            <v>0</v>
          </cell>
          <cell r="I89">
            <v>0</v>
          </cell>
          <cell r="J89">
            <v>14000</v>
          </cell>
          <cell r="K89">
            <v>14000</v>
          </cell>
          <cell r="L89">
            <v>0.55000000000000004</v>
          </cell>
          <cell r="M89">
            <v>141350</v>
          </cell>
          <cell r="N89">
            <v>141350</v>
          </cell>
          <cell r="O89">
            <v>159550</v>
          </cell>
          <cell r="P89">
            <v>0</v>
          </cell>
          <cell r="Q89">
            <v>0.02</v>
          </cell>
          <cell r="R89">
            <v>15</v>
          </cell>
          <cell r="S89"/>
          <cell r="T89">
            <v>4200</v>
          </cell>
          <cell r="U89"/>
          <cell r="V89">
            <v>0</v>
          </cell>
          <cell r="W89"/>
          <cell r="X89">
            <v>0</v>
          </cell>
          <cell r="Y89"/>
          <cell r="Z89">
            <v>0</v>
          </cell>
          <cell r="AA89"/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159550</v>
          </cell>
          <cell r="AL89">
            <v>0</v>
          </cell>
          <cell r="AM89">
            <v>0</v>
          </cell>
          <cell r="AN89">
            <v>12570</v>
          </cell>
          <cell r="AO89">
            <v>2712</v>
          </cell>
          <cell r="AP89">
            <v>0</v>
          </cell>
          <cell r="AQ89">
            <v>0</v>
          </cell>
          <cell r="AR89">
            <v>17797</v>
          </cell>
          <cell r="AS89">
            <v>0</v>
          </cell>
          <cell r="AT89">
            <v>0</v>
          </cell>
          <cell r="AU89">
            <v>0</v>
          </cell>
          <cell r="AV89">
            <v>33079</v>
          </cell>
          <cell r="AW89">
            <v>126471</v>
          </cell>
          <cell r="AX89"/>
          <cell r="AY89"/>
        </row>
        <row r="90">
          <cell r="B90" t="str">
            <v>Emer_Mbimer_81</v>
          </cell>
          <cell r="C90">
            <v>529325066131</v>
          </cell>
          <cell r="D90" t="str">
            <v>BANKA E KREDITIT TE SHQIPERISE sh.a.</v>
          </cell>
          <cell r="E90"/>
          <cell r="F90"/>
          <cell r="G90">
            <v>22</v>
          </cell>
          <cell r="H90">
            <v>0</v>
          </cell>
          <cell r="I90">
            <v>0</v>
          </cell>
          <cell r="J90">
            <v>14000</v>
          </cell>
          <cell r="K90">
            <v>14000</v>
          </cell>
          <cell r="L90">
            <v>0.45</v>
          </cell>
          <cell r="M90">
            <v>115650</v>
          </cell>
          <cell r="N90">
            <v>115650</v>
          </cell>
          <cell r="O90">
            <v>133850</v>
          </cell>
          <cell r="P90">
            <v>0</v>
          </cell>
          <cell r="Q90">
            <v>0.02</v>
          </cell>
          <cell r="R90">
            <v>15</v>
          </cell>
          <cell r="S90"/>
          <cell r="T90">
            <v>4200</v>
          </cell>
          <cell r="U90"/>
          <cell r="V90">
            <v>0</v>
          </cell>
          <cell r="W90"/>
          <cell r="X90">
            <v>0</v>
          </cell>
          <cell r="Y90"/>
          <cell r="Z90">
            <v>0</v>
          </cell>
          <cell r="AA90"/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133850</v>
          </cell>
          <cell r="AL90">
            <v>0</v>
          </cell>
          <cell r="AM90">
            <v>0</v>
          </cell>
          <cell r="AN90">
            <v>12570</v>
          </cell>
          <cell r="AO90">
            <v>2275</v>
          </cell>
          <cell r="AP90">
            <v>0</v>
          </cell>
          <cell r="AQ90">
            <v>0</v>
          </cell>
          <cell r="AR90">
            <v>13501</v>
          </cell>
          <cell r="AS90">
            <v>0</v>
          </cell>
          <cell r="AT90">
            <v>0</v>
          </cell>
          <cell r="AU90">
            <v>0</v>
          </cell>
          <cell r="AV90">
            <v>28346</v>
          </cell>
          <cell r="AW90">
            <v>105504</v>
          </cell>
          <cell r="AX90"/>
          <cell r="AY90"/>
        </row>
        <row r="91">
          <cell r="B91" t="str">
            <v>Emer_Mbimer_82</v>
          </cell>
          <cell r="C91">
            <v>857716595547</v>
          </cell>
          <cell r="D91" t="str">
            <v>BANKA RAIFFEISEN sh.a.</v>
          </cell>
          <cell r="E91"/>
          <cell r="F91"/>
          <cell r="G91">
            <v>22</v>
          </cell>
          <cell r="H91">
            <v>0</v>
          </cell>
          <cell r="I91">
            <v>0</v>
          </cell>
          <cell r="J91">
            <v>14000</v>
          </cell>
          <cell r="K91">
            <v>14000</v>
          </cell>
          <cell r="L91"/>
          <cell r="M91">
            <v>118100</v>
          </cell>
          <cell r="N91">
            <v>118100</v>
          </cell>
          <cell r="O91">
            <v>136300</v>
          </cell>
          <cell r="P91">
            <v>0</v>
          </cell>
          <cell r="Q91">
            <v>0.02</v>
          </cell>
          <cell r="R91">
            <v>15</v>
          </cell>
          <cell r="S91"/>
          <cell r="T91">
            <v>4200</v>
          </cell>
          <cell r="U91"/>
          <cell r="V91">
            <v>0</v>
          </cell>
          <cell r="W91"/>
          <cell r="X91">
            <v>0</v>
          </cell>
          <cell r="Y91"/>
          <cell r="Z91">
            <v>0</v>
          </cell>
          <cell r="AA91"/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136300</v>
          </cell>
          <cell r="AL91">
            <v>0</v>
          </cell>
          <cell r="AM91">
            <v>0</v>
          </cell>
          <cell r="AN91">
            <v>12570</v>
          </cell>
          <cell r="AO91">
            <v>2317</v>
          </cell>
          <cell r="AP91">
            <v>0</v>
          </cell>
          <cell r="AQ91">
            <v>0</v>
          </cell>
          <cell r="AR91">
            <v>13819</v>
          </cell>
          <cell r="AS91">
            <v>0</v>
          </cell>
          <cell r="AT91">
            <v>0</v>
          </cell>
          <cell r="AU91">
            <v>0</v>
          </cell>
          <cell r="AV91">
            <v>28706</v>
          </cell>
          <cell r="AW91">
            <v>107594</v>
          </cell>
          <cell r="AX91"/>
          <cell r="AY91"/>
        </row>
        <row r="92">
          <cell r="B92" t="str">
            <v>Emer_Mbimer_83</v>
          </cell>
          <cell r="C92">
            <v>237152925102</v>
          </cell>
          <cell r="D92" t="str">
            <v>BANKA E BASHKUAR E SHQIPERISE sh.a.</v>
          </cell>
          <cell r="E92"/>
          <cell r="F92"/>
          <cell r="G92">
            <v>22</v>
          </cell>
          <cell r="H92">
            <v>0</v>
          </cell>
          <cell r="I92">
            <v>0</v>
          </cell>
          <cell r="J92">
            <v>14000</v>
          </cell>
          <cell r="K92">
            <v>14000</v>
          </cell>
          <cell r="L92"/>
          <cell r="M92">
            <v>100000</v>
          </cell>
          <cell r="N92">
            <v>100000</v>
          </cell>
          <cell r="O92">
            <v>118200</v>
          </cell>
          <cell r="P92">
            <v>0</v>
          </cell>
          <cell r="Q92">
            <v>0.02</v>
          </cell>
          <cell r="R92">
            <v>15</v>
          </cell>
          <cell r="S92"/>
          <cell r="T92">
            <v>4200</v>
          </cell>
          <cell r="U92"/>
          <cell r="V92">
            <v>0</v>
          </cell>
          <cell r="W92"/>
          <cell r="X92">
            <v>0</v>
          </cell>
          <cell r="Y92"/>
          <cell r="Z92">
            <v>0</v>
          </cell>
          <cell r="AA92"/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118200</v>
          </cell>
          <cell r="AL92">
            <v>0</v>
          </cell>
          <cell r="AM92">
            <v>0</v>
          </cell>
          <cell r="AN92">
            <v>11229</v>
          </cell>
          <cell r="AO92">
            <v>2009</v>
          </cell>
          <cell r="AP92">
            <v>0</v>
          </cell>
          <cell r="AQ92">
            <v>0</v>
          </cell>
          <cell r="AR92">
            <v>11466</v>
          </cell>
          <cell r="AS92">
            <v>0</v>
          </cell>
          <cell r="AT92">
            <v>0</v>
          </cell>
          <cell r="AU92">
            <v>0</v>
          </cell>
          <cell r="AV92">
            <v>24704</v>
          </cell>
          <cell r="AW92">
            <v>93496</v>
          </cell>
          <cell r="AX92"/>
          <cell r="AY92"/>
        </row>
        <row r="93">
          <cell r="B93" t="str">
            <v>Emer_Mbimer_84</v>
          </cell>
          <cell r="C93">
            <v>852509888399</v>
          </cell>
          <cell r="D93" t="str">
            <v>VENETO BANKA sh.a.</v>
          </cell>
          <cell r="E93"/>
          <cell r="F93"/>
          <cell r="G93">
            <v>22</v>
          </cell>
          <cell r="H93">
            <v>0</v>
          </cell>
          <cell r="I93">
            <v>0</v>
          </cell>
          <cell r="J93">
            <v>14000</v>
          </cell>
          <cell r="K93">
            <v>14000</v>
          </cell>
          <cell r="L93"/>
          <cell r="M93">
            <v>80800</v>
          </cell>
          <cell r="N93">
            <v>80800</v>
          </cell>
          <cell r="O93">
            <v>99000</v>
          </cell>
          <cell r="P93">
            <v>0</v>
          </cell>
          <cell r="Q93">
            <v>0.02</v>
          </cell>
          <cell r="R93">
            <v>15</v>
          </cell>
          <cell r="S93"/>
          <cell r="T93">
            <v>4200</v>
          </cell>
          <cell r="U93"/>
          <cell r="V93">
            <v>0</v>
          </cell>
          <cell r="W93"/>
          <cell r="X93">
            <v>0</v>
          </cell>
          <cell r="Y93"/>
          <cell r="Z93">
            <v>0</v>
          </cell>
          <cell r="AA93"/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99000</v>
          </cell>
          <cell r="AL93">
            <v>0</v>
          </cell>
          <cell r="AM93">
            <v>0</v>
          </cell>
          <cell r="AN93">
            <v>9405</v>
          </cell>
          <cell r="AO93">
            <v>1683</v>
          </cell>
          <cell r="AP93">
            <v>0</v>
          </cell>
          <cell r="AQ93">
            <v>0</v>
          </cell>
          <cell r="AR93">
            <v>8970</v>
          </cell>
          <cell r="AS93">
            <v>0</v>
          </cell>
          <cell r="AT93">
            <v>0</v>
          </cell>
          <cell r="AU93">
            <v>0</v>
          </cell>
          <cell r="AV93">
            <v>20058</v>
          </cell>
          <cell r="AW93">
            <v>78942</v>
          </cell>
          <cell r="AX93"/>
          <cell r="AY93"/>
        </row>
        <row r="94">
          <cell r="B94" t="str">
            <v>Emer_Mbimer_85</v>
          </cell>
          <cell r="C94">
            <v>796865815792</v>
          </cell>
          <cell r="D94" t="str">
            <v>BANKA KOMBETARE TREGTARE sh.a.</v>
          </cell>
          <cell r="E94"/>
          <cell r="F94"/>
          <cell r="G94">
            <v>22</v>
          </cell>
          <cell r="H94">
            <v>0</v>
          </cell>
          <cell r="I94">
            <v>0</v>
          </cell>
          <cell r="J94">
            <v>14000</v>
          </cell>
          <cell r="K94">
            <v>14000</v>
          </cell>
          <cell r="L94"/>
          <cell r="M94">
            <v>70500</v>
          </cell>
          <cell r="N94">
            <v>70500</v>
          </cell>
          <cell r="O94">
            <v>88700</v>
          </cell>
          <cell r="P94">
            <v>0</v>
          </cell>
          <cell r="Q94">
            <v>0.02</v>
          </cell>
          <cell r="R94">
            <v>15</v>
          </cell>
          <cell r="S94"/>
          <cell r="T94">
            <v>4200</v>
          </cell>
          <cell r="U94"/>
          <cell r="V94">
            <v>0</v>
          </cell>
          <cell r="W94"/>
          <cell r="X94">
            <v>0</v>
          </cell>
          <cell r="Y94"/>
          <cell r="Z94">
            <v>0</v>
          </cell>
          <cell r="AA94"/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88700</v>
          </cell>
          <cell r="AL94">
            <v>0</v>
          </cell>
          <cell r="AM94">
            <v>0</v>
          </cell>
          <cell r="AN94">
            <v>8427</v>
          </cell>
          <cell r="AO94">
            <v>1508</v>
          </cell>
          <cell r="AP94">
            <v>0</v>
          </cell>
          <cell r="AQ94">
            <v>0</v>
          </cell>
          <cell r="AR94">
            <v>7631</v>
          </cell>
          <cell r="AS94">
            <v>0</v>
          </cell>
          <cell r="AT94">
            <v>0</v>
          </cell>
          <cell r="AU94">
            <v>0</v>
          </cell>
          <cell r="AV94">
            <v>17566</v>
          </cell>
          <cell r="AW94">
            <v>71134</v>
          </cell>
          <cell r="AX94"/>
          <cell r="AY94"/>
        </row>
        <row r="95">
          <cell r="B95" t="str">
            <v>Emer_Mbimer_86</v>
          </cell>
          <cell r="C95">
            <v>157868772330</v>
          </cell>
          <cell r="D95" t="str">
            <v>BANKA TIRANA sh.a.</v>
          </cell>
          <cell r="E95"/>
          <cell r="F95"/>
          <cell r="G95">
            <v>22</v>
          </cell>
          <cell r="H95">
            <v>0</v>
          </cell>
          <cell r="I95">
            <v>0</v>
          </cell>
          <cell r="J95">
            <v>14000</v>
          </cell>
          <cell r="K95">
            <v>14000</v>
          </cell>
          <cell r="L95"/>
          <cell r="M95">
            <v>61000</v>
          </cell>
          <cell r="N95">
            <v>61000</v>
          </cell>
          <cell r="O95">
            <v>77800</v>
          </cell>
          <cell r="P95">
            <v>0</v>
          </cell>
          <cell r="Q95">
            <v>0.02</v>
          </cell>
          <cell r="R95">
            <v>10</v>
          </cell>
          <cell r="S95"/>
          <cell r="T95">
            <v>2800</v>
          </cell>
          <cell r="U95"/>
          <cell r="V95">
            <v>0</v>
          </cell>
          <cell r="W95"/>
          <cell r="X95">
            <v>0</v>
          </cell>
          <cell r="Y95"/>
          <cell r="Z95">
            <v>0</v>
          </cell>
          <cell r="AA95"/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77800</v>
          </cell>
          <cell r="AL95">
            <v>0</v>
          </cell>
          <cell r="AM95">
            <v>0</v>
          </cell>
          <cell r="AN95">
            <v>7391</v>
          </cell>
          <cell r="AO95">
            <v>1323</v>
          </cell>
          <cell r="AP95">
            <v>0</v>
          </cell>
          <cell r="AQ95">
            <v>0</v>
          </cell>
          <cell r="AR95">
            <v>6214</v>
          </cell>
          <cell r="AS95">
            <v>0</v>
          </cell>
          <cell r="AT95">
            <v>0</v>
          </cell>
          <cell r="AU95">
            <v>0</v>
          </cell>
          <cell r="AV95">
            <v>14928</v>
          </cell>
          <cell r="AW95">
            <v>62872</v>
          </cell>
          <cell r="AX95"/>
          <cell r="AY95"/>
        </row>
        <row r="96">
          <cell r="B96" t="str">
            <v>Emer_Mbimer_87</v>
          </cell>
          <cell r="C96">
            <v>861255614533</v>
          </cell>
          <cell r="D96" t="str">
            <v>BANKA NBG ALBANIA sh.a.</v>
          </cell>
          <cell r="E96"/>
          <cell r="F96"/>
          <cell r="G96">
            <v>22</v>
          </cell>
          <cell r="H96">
            <v>0</v>
          </cell>
          <cell r="I96">
            <v>0</v>
          </cell>
          <cell r="J96">
            <v>14000</v>
          </cell>
          <cell r="K96">
            <v>14000</v>
          </cell>
          <cell r="L96"/>
          <cell r="M96">
            <v>49000</v>
          </cell>
          <cell r="N96">
            <v>49000</v>
          </cell>
          <cell r="O96">
            <v>65800</v>
          </cell>
          <cell r="P96">
            <v>0</v>
          </cell>
          <cell r="Q96">
            <v>0.02</v>
          </cell>
          <cell r="R96">
            <v>10</v>
          </cell>
          <cell r="S96"/>
          <cell r="T96">
            <v>2800</v>
          </cell>
          <cell r="U96"/>
          <cell r="V96">
            <v>0</v>
          </cell>
          <cell r="W96"/>
          <cell r="X96">
            <v>0</v>
          </cell>
          <cell r="Y96"/>
          <cell r="Z96">
            <v>0</v>
          </cell>
          <cell r="AA96"/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65800</v>
          </cell>
          <cell r="AL96">
            <v>0</v>
          </cell>
          <cell r="AM96">
            <v>0</v>
          </cell>
          <cell r="AN96">
            <v>6251</v>
          </cell>
          <cell r="AO96">
            <v>1119</v>
          </cell>
          <cell r="AP96">
            <v>0</v>
          </cell>
          <cell r="AQ96">
            <v>0</v>
          </cell>
          <cell r="AR96">
            <v>4654</v>
          </cell>
          <cell r="AS96">
            <v>0</v>
          </cell>
          <cell r="AT96">
            <v>0</v>
          </cell>
          <cell r="AU96">
            <v>0</v>
          </cell>
          <cell r="AV96">
            <v>12024</v>
          </cell>
          <cell r="AW96">
            <v>53776</v>
          </cell>
          <cell r="AX96"/>
          <cell r="AY96"/>
        </row>
        <row r="97">
          <cell r="B97" t="str">
            <v>Emer_Mbimer_88</v>
          </cell>
          <cell r="C97">
            <v>806668429417</v>
          </cell>
          <cell r="D97" t="str">
            <v>BANKA NDERKOMBETARE TREGTARE sh.a.</v>
          </cell>
          <cell r="E97"/>
          <cell r="F97"/>
          <cell r="G97">
            <v>22</v>
          </cell>
          <cell r="H97">
            <v>0</v>
          </cell>
          <cell r="I97">
            <v>0</v>
          </cell>
          <cell r="J97">
            <v>14000</v>
          </cell>
          <cell r="K97">
            <v>14000</v>
          </cell>
          <cell r="L97"/>
          <cell r="M97">
            <v>38000</v>
          </cell>
          <cell r="N97">
            <v>38000</v>
          </cell>
          <cell r="O97">
            <v>54800</v>
          </cell>
          <cell r="P97">
            <v>0</v>
          </cell>
          <cell r="Q97">
            <v>0.02</v>
          </cell>
          <cell r="R97">
            <v>10</v>
          </cell>
          <cell r="S97"/>
          <cell r="T97">
            <v>2800</v>
          </cell>
          <cell r="U97"/>
          <cell r="V97">
            <v>0</v>
          </cell>
          <cell r="W97"/>
          <cell r="X97">
            <v>0</v>
          </cell>
          <cell r="Y97"/>
          <cell r="Z97">
            <v>0</v>
          </cell>
          <cell r="AA97"/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54800</v>
          </cell>
          <cell r="AL97">
            <v>0</v>
          </cell>
          <cell r="AM97">
            <v>0</v>
          </cell>
          <cell r="AN97">
            <v>5206</v>
          </cell>
          <cell r="AO97">
            <v>932</v>
          </cell>
          <cell r="AP97">
            <v>0</v>
          </cell>
          <cell r="AQ97">
            <v>0</v>
          </cell>
          <cell r="AR97">
            <v>3224</v>
          </cell>
          <cell r="AS97">
            <v>0</v>
          </cell>
          <cell r="AT97">
            <v>0</v>
          </cell>
          <cell r="AU97">
            <v>0</v>
          </cell>
          <cell r="AV97">
            <v>9362</v>
          </cell>
          <cell r="AW97">
            <v>45438</v>
          </cell>
          <cell r="AX97"/>
          <cell r="AY97"/>
        </row>
        <row r="98">
          <cell r="B98" t="str">
            <v>Emer_Mbimer_89</v>
          </cell>
          <cell r="C98">
            <v>753247643193</v>
          </cell>
          <cell r="D98" t="str">
            <v>BANKA ALPHA ALBANIA sh.a.</v>
          </cell>
          <cell r="E98"/>
          <cell r="F98"/>
          <cell r="G98">
            <v>22</v>
          </cell>
          <cell r="H98">
            <v>0</v>
          </cell>
          <cell r="I98">
            <v>0</v>
          </cell>
          <cell r="J98">
            <v>14000</v>
          </cell>
          <cell r="K98">
            <v>14000</v>
          </cell>
          <cell r="L98"/>
          <cell r="M98">
            <v>29500</v>
          </cell>
          <cell r="N98">
            <v>29500</v>
          </cell>
          <cell r="O98">
            <v>44900</v>
          </cell>
          <cell r="P98">
            <v>0</v>
          </cell>
          <cell r="Q98">
            <v>0.01</v>
          </cell>
          <cell r="R98">
            <v>10</v>
          </cell>
          <cell r="S98"/>
          <cell r="T98">
            <v>1400</v>
          </cell>
          <cell r="U98"/>
          <cell r="V98">
            <v>0</v>
          </cell>
          <cell r="W98"/>
          <cell r="X98">
            <v>0</v>
          </cell>
          <cell r="Y98"/>
          <cell r="Z98">
            <v>0</v>
          </cell>
          <cell r="AA98"/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44900</v>
          </cell>
          <cell r="AL98">
            <v>0</v>
          </cell>
          <cell r="AM98">
            <v>0</v>
          </cell>
          <cell r="AN98">
            <v>4266</v>
          </cell>
          <cell r="AO98">
            <v>763</v>
          </cell>
          <cell r="AP98">
            <v>0</v>
          </cell>
          <cell r="AQ98">
            <v>0</v>
          </cell>
          <cell r="AR98">
            <v>1937</v>
          </cell>
          <cell r="AS98">
            <v>0</v>
          </cell>
          <cell r="AT98">
            <v>0</v>
          </cell>
          <cell r="AU98">
            <v>0</v>
          </cell>
          <cell r="AV98">
            <v>6966</v>
          </cell>
          <cell r="AW98">
            <v>37934</v>
          </cell>
          <cell r="AX98"/>
          <cell r="AY98"/>
        </row>
        <row r="99">
          <cell r="B99" t="str">
            <v>Emer_Mbimer_90</v>
          </cell>
          <cell r="C99">
            <v>335910857332</v>
          </cell>
          <cell r="D99" t="str">
            <v>BANKA INTESA SANPAOLO ALBANIA sh.a.</v>
          </cell>
          <cell r="E99"/>
          <cell r="F99"/>
          <cell r="G99">
            <v>22</v>
          </cell>
          <cell r="H99">
            <v>0</v>
          </cell>
          <cell r="I99">
            <v>0</v>
          </cell>
          <cell r="J99">
            <v>14000</v>
          </cell>
          <cell r="K99">
            <v>14000</v>
          </cell>
          <cell r="L99"/>
          <cell r="M99">
            <v>30000</v>
          </cell>
          <cell r="N99">
            <v>30000</v>
          </cell>
          <cell r="O99">
            <v>45540</v>
          </cell>
          <cell r="P99">
            <v>0</v>
          </cell>
          <cell r="Q99">
            <v>0.01</v>
          </cell>
          <cell r="R99">
            <v>11</v>
          </cell>
          <cell r="S99"/>
          <cell r="T99">
            <v>1540</v>
          </cell>
          <cell r="U99"/>
          <cell r="V99">
            <v>0</v>
          </cell>
          <cell r="W99"/>
          <cell r="X99">
            <v>0</v>
          </cell>
          <cell r="Y99"/>
          <cell r="Z99">
            <v>0</v>
          </cell>
          <cell r="AA99"/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45540</v>
          </cell>
          <cell r="AL99">
            <v>0</v>
          </cell>
          <cell r="AM99">
            <v>0</v>
          </cell>
          <cell r="AN99">
            <v>4326</v>
          </cell>
          <cell r="AO99">
            <v>774</v>
          </cell>
          <cell r="AP99">
            <v>0</v>
          </cell>
          <cell r="AQ99">
            <v>0</v>
          </cell>
          <cell r="AR99">
            <v>2020</v>
          </cell>
          <cell r="AS99">
            <v>0</v>
          </cell>
          <cell r="AT99">
            <v>0</v>
          </cell>
          <cell r="AU99">
            <v>0</v>
          </cell>
          <cell r="AV99">
            <v>7120</v>
          </cell>
          <cell r="AW99">
            <v>38420</v>
          </cell>
          <cell r="AX99"/>
          <cell r="AY99"/>
        </row>
        <row r="100">
          <cell r="B100" t="str">
            <v>Emer_Mbimer_91</v>
          </cell>
          <cell r="C100">
            <v>668974753036</v>
          </cell>
          <cell r="D100" t="str">
            <v>BANKA PROCREDIT sh.a.</v>
          </cell>
          <cell r="E100"/>
          <cell r="F100"/>
          <cell r="G100">
            <v>22</v>
          </cell>
          <cell r="H100">
            <v>0</v>
          </cell>
          <cell r="I100">
            <v>0</v>
          </cell>
          <cell r="J100">
            <v>14000</v>
          </cell>
          <cell r="K100">
            <v>14000</v>
          </cell>
          <cell r="L100"/>
          <cell r="M100">
            <v>31600</v>
          </cell>
          <cell r="N100">
            <v>31600</v>
          </cell>
          <cell r="O100">
            <v>47700</v>
          </cell>
          <cell r="P100">
            <v>0</v>
          </cell>
          <cell r="Q100">
            <v>0.01</v>
          </cell>
          <cell r="R100">
            <v>15</v>
          </cell>
          <cell r="S100"/>
          <cell r="T100">
            <v>2100</v>
          </cell>
          <cell r="U100"/>
          <cell r="V100">
            <v>0</v>
          </cell>
          <cell r="W100"/>
          <cell r="X100">
            <v>0</v>
          </cell>
          <cell r="Y100"/>
          <cell r="Z100">
            <v>0</v>
          </cell>
          <cell r="AA100"/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47700</v>
          </cell>
          <cell r="AL100">
            <v>0</v>
          </cell>
          <cell r="AM100">
            <v>0</v>
          </cell>
          <cell r="AN100">
            <v>4532</v>
          </cell>
          <cell r="AO100">
            <v>811</v>
          </cell>
          <cell r="AP100">
            <v>0</v>
          </cell>
          <cell r="AQ100">
            <v>0</v>
          </cell>
          <cell r="AR100">
            <v>2301</v>
          </cell>
          <cell r="AS100">
            <v>0</v>
          </cell>
          <cell r="AT100">
            <v>0</v>
          </cell>
          <cell r="AU100">
            <v>0</v>
          </cell>
          <cell r="AV100">
            <v>7644</v>
          </cell>
          <cell r="AW100">
            <v>40056</v>
          </cell>
          <cell r="AX100"/>
          <cell r="AY100"/>
        </row>
        <row r="101">
          <cell r="B101" t="str">
            <v>Emer_Mbimer_92</v>
          </cell>
          <cell r="C101">
            <v>624004432473</v>
          </cell>
          <cell r="D101" t="str">
            <v>BANKA AMERIKANE E INVESTIMEVE sh.a.</v>
          </cell>
          <cell r="E101"/>
          <cell r="F101"/>
          <cell r="G101">
            <v>22</v>
          </cell>
          <cell r="H101">
            <v>0</v>
          </cell>
          <cell r="I101">
            <v>0</v>
          </cell>
          <cell r="J101">
            <v>14000</v>
          </cell>
          <cell r="K101">
            <v>14000</v>
          </cell>
          <cell r="L101"/>
          <cell r="M101">
            <v>32500</v>
          </cell>
          <cell r="N101">
            <v>32500</v>
          </cell>
          <cell r="O101">
            <v>48600</v>
          </cell>
          <cell r="P101">
            <v>0</v>
          </cell>
          <cell r="Q101">
            <v>0.01</v>
          </cell>
          <cell r="R101">
            <v>15</v>
          </cell>
          <cell r="S101"/>
          <cell r="T101">
            <v>2100</v>
          </cell>
          <cell r="U101"/>
          <cell r="V101">
            <v>0</v>
          </cell>
          <cell r="W101"/>
          <cell r="X101">
            <v>0</v>
          </cell>
          <cell r="Y101"/>
          <cell r="Z101">
            <v>0</v>
          </cell>
          <cell r="AA101"/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48600</v>
          </cell>
          <cell r="AL101">
            <v>0</v>
          </cell>
          <cell r="AM101">
            <v>0</v>
          </cell>
          <cell r="AN101">
            <v>4617</v>
          </cell>
          <cell r="AO101">
            <v>826</v>
          </cell>
          <cell r="AP101">
            <v>0</v>
          </cell>
          <cell r="AQ101">
            <v>0</v>
          </cell>
          <cell r="AR101">
            <v>2418</v>
          </cell>
          <cell r="AS101">
            <v>0</v>
          </cell>
          <cell r="AT101">
            <v>0</v>
          </cell>
          <cell r="AU101">
            <v>0</v>
          </cell>
          <cell r="AV101">
            <v>7861</v>
          </cell>
          <cell r="AW101">
            <v>40739</v>
          </cell>
          <cell r="AX101"/>
          <cell r="AY101"/>
        </row>
        <row r="102">
          <cell r="B102" t="str">
            <v>Emer_Mbimer_93</v>
          </cell>
          <cell r="C102">
            <v>179106493597</v>
          </cell>
          <cell r="D102" t="str">
            <v>BANKA E KREDITIT TE SHQIPERISE sh.a.</v>
          </cell>
          <cell r="E102"/>
          <cell r="F102"/>
          <cell r="G102">
            <v>22</v>
          </cell>
          <cell r="H102">
            <v>0</v>
          </cell>
          <cell r="I102">
            <v>0</v>
          </cell>
          <cell r="J102">
            <v>14000</v>
          </cell>
          <cell r="K102">
            <v>14000</v>
          </cell>
          <cell r="L102"/>
          <cell r="M102">
            <v>33400</v>
          </cell>
          <cell r="N102">
            <v>33400</v>
          </cell>
          <cell r="O102">
            <v>49500</v>
          </cell>
          <cell r="P102">
            <v>0</v>
          </cell>
          <cell r="Q102">
            <v>0.01</v>
          </cell>
          <cell r="R102">
            <v>15</v>
          </cell>
          <cell r="S102"/>
          <cell r="T102">
            <v>2100</v>
          </cell>
          <cell r="U102"/>
          <cell r="V102">
            <v>0</v>
          </cell>
          <cell r="W102"/>
          <cell r="X102">
            <v>0</v>
          </cell>
          <cell r="Y102"/>
          <cell r="Z102">
            <v>0</v>
          </cell>
          <cell r="AA102"/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49500</v>
          </cell>
          <cell r="AL102">
            <v>0</v>
          </cell>
          <cell r="AM102">
            <v>0</v>
          </cell>
          <cell r="AN102">
            <v>4703</v>
          </cell>
          <cell r="AO102">
            <v>842</v>
          </cell>
          <cell r="AP102">
            <v>0</v>
          </cell>
          <cell r="AQ102">
            <v>0</v>
          </cell>
          <cell r="AR102">
            <v>2535</v>
          </cell>
          <cell r="AS102">
            <v>0</v>
          </cell>
          <cell r="AT102">
            <v>0</v>
          </cell>
          <cell r="AU102">
            <v>0</v>
          </cell>
          <cell r="AV102">
            <v>8080</v>
          </cell>
          <cell r="AW102">
            <v>41420</v>
          </cell>
          <cell r="AX102"/>
          <cell r="AY102"/>
        </row>
        <row r="103">
          <cell r="B103" t="str">
            <v>Emer_Mbimer_94</v>
          </cell>
          <cell r="C103">
            <v>582617728270</v>
          </cell>
          <cell r="D103" t="str">
            <v>BANKA CREDINS sh.a.</v>
          </cell>
          <cell r="E103"/>
          <cell r="F103"/>
          <cell r="G103">
            <v>22</v>
          </cell>
          <cell r="H103">
            <v>0</v>
          </cell>
          <cell r="I103">
            <v>0</v>
          </cell>
          <cell r="J103">
            <v>14000</v>
          </cell>
          <cell r="K103">
            <v>14000</v>
          </cell>
          <cell r="L103"/>
          <cell r="M103">
            <v>34100</v>
          </cell>
          <cell r="N103">
            <v>34100</v>
          </cell>
          <cell r="O103">
            <v>50200</v>
          </cell>
          <cell r="P103">
            <v>0</v>
          </cell>
          <cell r="Q103">
            <v>0.01</v>
          </cell>
          <cell r="R103">
            <v>15</v>
          </cell>
          <cell r="S103"/>
          <cell r="T103">
            <v>2100</v>
          </cell>
          <cell r="U103"/>
          <cell r="V103">
            <v>0</v>
          </cell>
          <cell r="W103"/>
          <cell r="X103">
            <v>0</v>
          </cell>
          <cell r="Y103"/>
          <cell r="Z103">
            <v>0</v>
          </cell>
          <cell r="AA103"/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50200</v>
          </cell>
          <cell r="AL103">
            <v>0</v>
          </cell>
          <cell r="AM103">
            <v>0</v>
          </cell>
          <cell r="AN103">
            <v>4769</v>
          </cell>
          <cell r="AO103">
            <v>853</v>
          </cell>
          <cell r="AP103">
            <v>0</v>
          </cell>
          <cell r="AQ103">
            <v>0</v>
          </cell>
          <cell r="AR103">
            <v>2626</v>
          </cell>
          <cell r="AS103">
            <v>0</v>
          </cell>
          <cell r="AT103">
            <v>0</v>
          </cell>
          <cell r="AU103">
            <v>0</v>
          </cell>
          <cell r="AV103">
            <v>8248</v>
          </cell>
          <cell r="AW103">
            <v>41952</v>
          </cell>
          <cell r="AX103"/>
          <cell r="AY103"/>
        </row>
        <row r="104">
          <cell r="B104" t="str">
            <v>Emer_Mbimer_95</v>
          </cell>
          <cell r="C104">
            <v>698299023978</v>
          </cell>
          <cell r="D104" t="str">
            <v>BANKA SOCIETE GENERALE ALBANIA sh.a.</v>
          </cell>
          <cell r="E104"/>
          <cell r="F104"/>
          <cell r="G104">
            <v>22</v>
          </cell>
          <cell r="H104">
            <v>0</v>
          </cell>
          <cell r="I104">
            <v>0</v>
          </cell>
          <cell r="J104">
            <v>14000</v>
          </cell>
          <cell r="K104">
            <v>14000</v>
          </cell>
          <cell r="L104"/>
          <cell r="M104">
            <v>35250</v>
          </cell>
          <cell r="N104">
            <v>35250</v>
          </cell>
          <cell r="O104">
            <v>51350</v>
          </cell>
          <cell r="P104">
            <v>0</v>
          </cell>
          <cell r="Q104">
            <v>0.01</v>
          </cell>
          <cell r="R104">
            <v>15</v>
          </cell>
          <cell r="S104"/>
          <cell r="T104">
            <v>2100</v>
          </cell>
          <cell r="U104"/>
          <cell r="V104">
            <v>0</v>
          </cell>
          <cell r="W104"/>
          <cell r="X104">
            <v>0</v>
          </cell>
          <cell r="Y104"/>
          <cell r="Z104">
            <v>0</v>
          </cell>
          <cell r="AA104"/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51350</v>
          </cell>
          <cell r="AL104">
            <v>0</v>
          </cell>
          <cell r="AM104">
            <v>0</v>
          </cell>
          <cell r="AN104">
            <v>4878</v>
          </cell>
          <cell r="AO104">
            <v>873</v>
          </cell>
          <cell r="AP104">
            <v>0</v>
          </cell>
          <cell r="AQ104">
            <v>0</v>
          </cell>
          <cell r="AR104">
            <v>2776</v>
          </cell>
          <cell r="AS104">
            <v>0</v>
          </cell>
          <cell r="AT104">
            <v>0</v>
          </cell>
          <cell r="AU104">
            <v>0</v>
          </cell>
          <cell r="AV104">
            <v>8527</v>
          </cell>
          <cell r="AW104">
            <v>42823</v>
          </cell>
          <cell r="AX104"/>
          <cell r="AY104"/>
        </row>
        <row r="105">
          <cell r="B105" t="str">
            <v>Emer_Mbimer_96</v>
          </cell>
          <cell r="C105">
            <v>372923896517</v>
          </cell>
          <cell r="D105" t="str">
            <v>BANKA UNION sh.a.</v>
          </cell>
          <cell r="E105"/>
          <cell r="F105"/>
          <cell r="G105">
            <v>22</v>
          </cell>
          <cell r="H105">
            <v>0</v>
          </cell>
          <cell r="I105">
            <v>0</v>
          </cell>
          <cell r="J105">
            <v>14000</v>
          </cell>
          <cell r="K105">
            <v>14000</v>
          </cell>
          <cell r="L105"/>
          <cell r="M105">
            <v>32500</v>
          </cell>
          <cell r="N105">
            <v>32500</v>
          </cell>
          <cell r="O105">
            <v>48600</v>
          </cell>
          <cell r="P105">
            <v>0</v>
          </cell>
          <cell r="Q105">
            <v>0.01</v>
          </cell>
          <cell r="R105">
            <v>15</v>
          </cell>
          <cell r="S105"/>
          <cell r="T105">
            <v>2100</v>
          </cell>
          <cell r="U105"/>
          <cell r="V105">
            <v>0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48600</v>
          </cell>
          <cell r="AL105">
            <v>0</v>
          </cell>
          <cell r="AM105">
            <v>0</v>
          </cell>
          <cell r="AN105">
            <v>4617</v>
          </cell>
          <cell r="AO105">
            <v>826</v>
          </cell>
          <cell r="AP105">
            <v>0</v>
          </cell>
          <cell r="AQ105">
            <v>0</v>
          </cell>
          <cell r="AR105">
            <v>2418</v>
          </cell>
          <cell r="AS105">
            <v>0</v>
          </cell>
          <cell r="AT105">
            <v>0</v>
          </cell>
          <cell r="AU105">
            <v>0</v>
          </cell>
          <cell r="AV105">
            <v>7861</v>
          </cell>
          <cell r="AW105">
            <v>40739</v>
          </cell>
          <cell r="AX105"/>
          <cell r="AY105"/>
        </row>
        <row r="106">
          <cell r="B106" t="str">
            <v>Emer_Mbimer_97</v>
          </cell>
          <cell r="C106">
            <v>408634412850</v>
          </cell>
          <cell r="D106" t="str">
            <v>BANKA E PARE E INVESTIMEVE, ALBANIA sh.a.</v>
          </cell>
          <cell r="E106"/>
          <cell r="F106"/>
          <cell r="G106">
            <v>22</v>
          </cell>
          <cell r="H106">
            <v>0</v>
          </cell>
          <cell r="I106">
            <v>0</v>
          </cell>
          <cell r="J106">
            <v>14000</v>
          </cell>
          <cell r="K106">
            <v>14000</v>
          </cell>
          <cell r="L106"/>
          <cell r="M106">
            <v>33400</v>
          </cell>
          <cell r="N106">
            <v>33400</v>
          </cell>
          <cell r="O106">
            <v>49500</v>
          </cell>
          <cell r="P106">
            <v>0</v>
          </cell>
          <cell r="Q106">
            <v>0.01</v>
          </cell>
          <cell r="R106">
            <v>15</v>
          </cell>
          <cell r="S106"/>
          <cell r="T106">
            <v>2100</v>
          </cell>
          <cell r="U106"/>
          <cell r="V106">
            <v>0</v>
          </cell>
          <cell r="W106"/>
          <cell r="X106">
            <v>0</v>
          </cell>
          <cell r="Y106"/>
          <cell r="Z106">
            <v>0</v>
          </cell>
          <cell r="AA106"/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49500</v>
          </cell>
          <cell r="AL106">
            <v>0</v>
          </cell>
          <cell r="AM106">
            <v>0</v>
          </cell>
          <cell r="AN106">
            <v>4703</v>
          </cell>
          <cell r="AO106">
            <v>842</v>
          </cell>
          <cell r="AP106">
            <v>0</v>
          </cell>
          <cell r="AQ106">
            <v>0</v>
          </cell>
          <cell r="AR106">
            <v>2535</v>
          </cell>
          <cell r="AS106">
            <v>0</v>
          </cell>
          <cell r="AT106">
            <v>0</v>
          </cell>
          <cell r="AU106">
            <v>0</v>
          </cell>
          <cell r="AV106">
            <v>8080</v>
          </cell>
          <cell r="AW106">
            <v>41420</v>
          </cell>
          <cell r="AX106"/>
          <cell r="AY106"/>
        </row>
        <row r="107">
          <cell r="B107" t="str">
            <v>Emer_Mbimer_98</v>
          </cell>
          <cell r="C107">
            <v>205989183134</v>
          </cell>
          <cell r="D107" t="str">
            <v>BANKA RAIFFEISEN sh.a.</v>
          </cell>
          <cell r="E107"/>
          <cell r="F107"/>
          <cell r="G107">
            <v>22</v>
          </cell>
          <cell r="H107">
            <v>0</v>
          </cell>
          <cell r="I107">
            <v>0</v>
          </cell>
          <cell r="J107">
            <v>14000</v>
          </cell>
          <cell r="K107">
            <v>14000</v>
          </cell>
          <cell r="L107"/>
          <cell r="M107">
            <v>34100</v>
          </cell>
          <cell r="N107">
            <v>34100</v>
          </cell>
          <cell r="O107">
            <v>50900</v>
          </cell>
          <cell r="P107">
            <v>0</v>
          </cell>
          <cell r="Q107">
            <v>0.01</v>
          </cell>
          <cell r="R107">
            <v>20</v>
          </cell>
          <cell r="S107"/>
          <cell r="T107">
            <v>2800</v>
          </cell>
          <cell r="U107"/>
          <cell r="V107">
            <v>0</v>
          </cell>
          <cell r="W107"/>
          <cell r="X107">
            <v>0</v>
          </cell>
          <cell r="Y107"/>
          <cell r="Z107">
            <v>0</v>
          </cell>
          <cell r="AA107"/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50900</v>
          </cell>
          <cell r="AL107">
            <v>0</v>
          </cell>
          <cell r="AM107">
            <v>0</v>
          </cell>
          <cell r="AN107">
            <v>4836</v>
          </cell>
          <cell r="AO107">
            <v>865</v>
          </cell>
          <cell r="AP107">
            <v>0</v>
          </cell>
          <cell r="AQ107">
            <v>0</v>
          </cell>
          <cell r="AR107">
            <v>2717</v>
          </cell>
          <cell r="AS107">
            <v>0</v>
          </cell>
          <cell r="AT107">
            <v>0</v>
          </cell>
          <cell r="AU107">
            <v>0</v>
          </cell>
          <cell r="AV107">
            <v>8418</v>
          </cell>
          <cell r="AW107">
            <v>42482</v>
          </cell>
          <cell r="AX107"/>
          <cell r="AY107"/>
        </row>
        <row r="108">
          <cell r="B108" t="str">
            <v>Emer_Mbimer_99</v>
          </cell>
          <cell r="C108">
            <v>893405389786</v>
          </cell>
          <cell r="D108" t="str">
            <v>BANKA E BASHKUAR E SHQIPERISE sh.a.</v>
          </cell>
          <cell r="E108"/>
          <cell r="F108"/>
          <cell r="G108">
            <v>22</v>
          </cell>
          <cell r="H108">
            <v>0</v>
          </cell>
          <cell r="I108">
            <v>0</v>
          </cell>
          <cell r="J108">
            <v>14000</v>
          </cell>
          <cell r="K108">
            <v>14000</v>
          </cell>
          <cell r="L108"/>
          <cell r="M108">
            <v>35250</v>
          </cell>
          <cell r="N108">
            <v>35250</v>
          </cell>
          <cell r="O108">
            <v>49250</v>
          </cell>
          <cell r="P108">
            <v>0</v>
          </cell>
          <cell r="Q108">
            <v>0</v>
          </cell>
          <cell r="R108">
            <v>10</v>
          </cell>
          <cell r="S108"/>
          <cell r="T108">
            <v>0</v>
          </cell>
          <cell r="U108"/>
          <cell r="V108">
            <v>0</v>
          </cell>
          <cell r="W108"/>
          <cell r="X108">
            <v>0</v>
          </cell>
          <cell r="Y108"/>
          <cell r="Z108">
            <v>0</v>
          </cell>
          <cell r="AA108"/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49250</v>
          </cell>
          <cell r="AL108">
            <v>0</v>
          </cell>
          <cell r="AM108">
            <v>0</v>
          </cell>
          <cell r="AN108">
            <v>4679</v>
          </cell>
          <cell r="AO108">
            <v>837</v>
          </cell>
          <cell r="AP108">
            <v>0</v>
          </cell>
          <cell r="AQ108">
            <v>0</v>
          </cell>
          <cell r="AR108">
            <v>2503</v>
          </cell>
          <cell r="AS108">
            <v>0</v>
          </cell>
          <cell r="AT108">
            <v>0</v>
          </cell>
          <cell r="AU108">
            <v>0</v>
          </cell>
          <cell r="AV108">
            <v>8019</v>
          </cell>
          <cell r="AW108">
            <v>41231</v>
          </cell>
          <cell r="AX108"/>
          <cell r="AY108"/>
        </row>
        <row r="109">
          <cell r="B109" t="str">
            <v>Emer_Mbimer_100</v>
          </cell>
          <cell r="C109">
            <v>553193831159</v>
          </cell>
          <cell r="D109" t="str">
            <v>VENETO BANKA sh.a.</v>
          </cell>
          <cell r="E109"/>
          <cell r="F109"/>
          <cell r="G109">
            <v>22</v>
          </cell>
          <cell r="H109">
            <v>0</v>
          </cell>
          <cell r="I109">
            <v>0</v>
          </cell>
          <cell r="J109">
            <v>14000</v>
          </cell>
          <cell r="K109">
            <v>14000</v>
          </cell>
          <cell r="L109">
            <v>0.89</v>
          </cell>
          <cell r="M109">
            <v>228730</v>
          </cell>
          <cell r="N109">
            <v>228730</v>
          </cell>
          <cell r="O109">
            <v>242730</v>
          </cell>
          <cell r="P109">
            <v>0</v>
          </cell>
          <cell r="Q109">
            <v>0</v>
          </cell>
          <cell r="R109">
            <v>10</v>
          </cell>
          <cell r="S109"/>
          <cell r="T109">
            <v>0</v>
          </cell>
          <cell r="U109"/>
          <cell r="V109">
            <v>0</v>
          </cell>
          <cell r="W109"/>
          <cell r="X109">
            <v>0</v>
          </cell>
          <cell r="Y109"/>
          <cell r="Z109">
            <v>0</v>
          </cell>
          <cell r="AA109"/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242730</v>
          </cell>
          <cell r="AL109">
            <v>0</v>
          </cell>
          <cell r="AM109">
            <v>0</v>
          </cell>
          <cell r="AN109">
            <v>12570</v>
          </cell>
          <cell r="AO109">
            <v>4126</v>
          </cell>
          <cell r="AP109">
            <v>0</v>
          </cell>
          <cell r="AQ109">
            <v>0</v>
          </cell>
          <cell r="AR109">
            <v>36928</v>
          </cell>
          <cell r="AS109">
            <v>0</v>
          </cell>
          <cell r="AT109">
            <v>0</v>
          </cell>
          <cell r="AU109">
            <v>0</v>
          </cell>
          <cell r="AV109">
            <v>53624</v>
          </cell>
          <cell r="AW109">
            <v>189106</v>
          </cell>
          <cell r="AX109"/>
          <cell r="AY109"/>
        </row>
        <row r="110">
          <cell r="B110" t="str">
            <v>Totali për punonjësit e miratuar në organikë</v>
          </cell>
          <cell r="C110"/>
          <cell r="D110"/>
          <cell r="E110"/>
          <cell r="F110"/>
          <cell r="G110"/>
          <cell r="H110"/>
          <cell r="I110"/>
          <cell r="J110"/>
          <cell r="K110">
            <v>1400000</v>
          </cell>
          <cell r="L110"/>
          <cell r="M110"/>
          <cell r="N110">
            <v>8097490</v>
          </cell>
          <cell r="O110"/>
          <cell r="P110">
            <v>0</v>
          </cell>
          <cell r="Q110">
            <v>1.2000000000000008</v>
          </cell>
          <cell r="R110">
            <v>1364</v>
          </cell>
          <cell r="S110">
            <v>0</v>
          </cell>
          <cell r="T110">
            <v>244160</v>
          </cell>
          <cell r="U110"/>
          <cell r="V110">
            <v>0</v>
          </cell>
          <cell r="W110"/>
          <cell r="X110">
            <v>0</v>
          </cell>
          <cell r="Y110"/>
          <cell r="Z110">
            <v>30000</v>
          </cell>
          <cell r="AA110"/>
          <cell r="AB110">
            <v>0</v>
          </cell>
          <cell r="AC110"/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9771650</v>
          </cell>
          <cell r="AL110">
            <v>0</v>
          </cell>
          <cell r="AM110">
            <v>0</v>
          </cell>
          <cell r="AN110">
            <v>806086</v>
          </cell>
          <cell r="AO110">
            <v>166116</v>
          </cell>
          <cell r="AP110"/>
          <cell r="AQ110">
            <v>37507</v>
          </cell>
          <cell r="AR110">
            <v>962948</v>
          </cell>
          <cell r="AS110">
            <v>0</v>
          </cell>
          <cell r="AT110">
            <v>0</v>
          </cell>
          <cell r="AU110">
            <v>0</v>
          </cell>
          <cell r="AV110">
            <v>1972657</v>
          </cell>
          <cell r="AW110">
            <v>7798993</v>
          </cell>
          <cell r="AX110">
            <v>0</v>
          </cell>
          <cell r="AY110">
            <v>0</v>
          </cell>
        </row>
      </sheetData>
      <sheetData sheetId="1">
        <row r="10">
          <cell r="B10" t="str">
            <v>Emer_Mbimer_101</v>
          </cell>
          <cell r="C10">
            <v>909223329572</v>
          </cell>
          <cell r="D10" t="str">
            <v>BANKA RAIFFEISEN sh.a.</v>
          </cell>
          <cell r="E10" t="str">
            <v>Pozicioni</v>
          </cell>
          <cell r="F10" t="str">
            <v>I</v>
          </cell>
          <cell r="G10">
            <v>22</v>
          </cell>
          <cell r="H10">
            <v>0</v>
          </cell>
          <cell r="I10">
            <v>0</v>
          </cell>
          <cell r="J10">
            <v>30000</v>
          </cell>
          <cell r="K10">
            <v>30000</v>
          </cell>
          <cell r="L10"/>
          <cell r="M10"/>
          <cell r="N10">
            <v>0</v>
          </cell>
          <cell r="O10">
            <v>31500</v>
          </cell>
          <cell r="P10">
            <v>0</v>
          </cell>
          <cell r="Q10">
            <v>0.01</v>
          </cell>
          <cell r="R10">
            <v>5</v>
          </cell>
          <cell r="S10" t="str">
            <v>Nentor</v>
          </cell>
          <cell r="T10">
            <v>1500</v>
          </cell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31500</v>
          </cell>
          <cell r="AL10">
            <v>0</v>
          </cell>
          <cell r="AM10">
            <v>0</v>
          </cell>
          <cell r="AN10">
            <v>2993</v>
          </cell>
          <cell r="AO10">
            <v>536</v>
          </cell>
          <cell r="AP10">
            <v>0</v>
          </cell>
          <cell r="AQ10">
            <v>0</v>
          </cell>
          <cell r="AR10">
            <v>195</v>
          </cell>
          <cell r="AS10">
            <v>0</v>
          </cell>
          <cell r="AT10">
            <v>0</v>
          </cell>
          <cell r="AU10">
            <v>0</v>
          </cell>
          <cell r="AV10">
            <v>3724</v>
          </cell>
          <cell r="AW10">
            <v>27776</v>
          </cell>
          <cell r="AX10"/>
          <cell r="AY10"/>
        </row>
        <row r="11">
          <cell r="B11" t="str">
            <v>Emer_Mbimer_102</v>
          </cell>
          <cell r="C11">
            <v>189222275880</v>
          </cell>
          <cell r="D11" t="str">
            <v>BANKA E BASHKUAR E SHQIPERISE sh.a.</v>
          </cell>
          <cell r="E11" t="str">
            <v>Pozicioni</v>
          </cell>
          <cell r="F11" t="str">
            <v>II</v>
          </cell>
          <cell r="G11">
            <v>22</v>
          </cell>
          <cell r="H11">
            <v>0</v>
          </cell>
          <cell r="I11">
            <v>0</v>
          </cell>
          <cell r="J11">
            <v>31600</v>
          </cell>
          <cell r="K11">
            <v>31600</v>
          </cell>
          <cell r="L11"/>
          <cell r="M11"/>
          <cell r="N11">
            <v>0</v>
          </cell>
          <cell r="O11">
            <v>33180</v>
          </cell>
          <cell r="P11">
            <v>0</v>
          </cell>
          <cell r="Q11">
            <v>0.01</v>
          </cell>
          <cell r="R11">
            <v>5</v>
          </cell>
          <cell r="S11" t="str">
            <v>Dhjetor</v>
          </cell>
          <cell r="T11">
            <v>1580</v>
          </cell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33180</v>
          </cell>
          <cell r="AL11">
            <v>0</v>
          </cell>
          <cell r="AM11">
            <v>0</v>
          </cell>
          <cell r="AN11">
            <v>3152</v>
          </cell>
          <cell r="AO11">
            <v>564</v>
          </cell>
          <cell r="AP11">
            <v>0</v>
          </cell>
          <cell r="AQ11">
            <v>0</v>
          </cell>
          <cell r="AR11">
            <v>413</v>
          </cell>
          <cell r="AS11">
            <v>0</v>
          </cell>
          <cell r="AT11">
            <v>0</v>
          </cell>
          <cell r="AU11">
            <v>0</v>
          </cell>
          <cell r="AV11">
            <v>4129</v>
          </cell>
          <cell r="AW11">
            <v>29051</v>
          </cell>
          <cell r="AX11"/>
          <cell r="AY11"/>
        </row>
        <row r="12">
          <cell r="B12" t="str">
            <v>Emer_Mbimer_103</v>
          </cell>
          <cell r="C12">
            <v>470275630622</v>
          </cell>
          <cell r="D12" t="str">
            <v>VENETO BANKA sh.a.</v>
          </cell>
          <cell r="E12" t="str">
            <v>Pozicioni</v>
          </cell>
          <cell r="F12" t="str">
            <v>III</v>
          </cell>
          <cell r="G12">
            <v>22</v>
          </cell>
          <cell r="H12">
            <v>0</v>
          </cell>
          <cell r="I12">
            <v>0</v>
          </cell>
          <cell r="J12">
            <v>32500</v>
          </cell>
          <cell r="K12">
            <v>32500</v>
          </cell>
          <cell r="L12"/>
          <cell r="M12"/>
          <cell r="N12">
            <v>0</v>
          </cell>
          <cell r="O12">
            <v>34125</v>
          </cell>
          <cell r="P12">
            <v>0</v>
          </cell>
          <cell r="Q12">
            <v>0.01</v>
          </cell>
          <cell r="R12">
            <v>5</v>
          </cell>
          <cell r="S12" t="str">
            <v xml:space="preserve">Janar </v>
          </cell>
          <cell r="T12">
            <v>1625</v>
          </cell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34125</v>
          </cell>
          <cell r="AL12">
            <v>0</v>
          </cell>
          <cell r="AM12">
            <v>0</v>
          </cell>
          <cell r="AN12">
            <v>3242</v>
          </cell>
          <cell r="AO12">
            <v>580</v>
          </cell>
          <cell r="AP12">
            <v>0</v>
          </cell>
          <cell r="AQ12">
            <v>0</v>
          </cell>
          <cell r="AR12">
            <v>536</v>
          </cell>
          <cell r="AS12">
            <v>0</v>
          </cell>
          <cell r="AT12">
            <v>0</v>
          </cell>
          <cell r="AU12">
            <v>0</v>
          </cell>
          <cell r="AV12">
            <v>4358</v>
          </cell>
          <cell r="AW12">
            <v>29767</v>
          </cell>
          <cell r="AX12"/>
          <cell r="AY12"/>
        </row>
        <row r="13">
          <cell r="B13" t="str">
            <v>Emer_Mbimer_104</v>
          </cell>
          <cell r="C13">
            <v>169234558564</v>
          </cell>
          <cell r="D13" t="str">
            <v>BANKA KOMBETARE TREGTARE sh.a.</v>
          </cell>
          <cell r="E13" t="str">
            <v>Pozicioni</v>
          </cell>
          <cell r="F13" t="str">
            <v>IV</v>
          </cell>
          <cell r="G13">
            <v>22</v>
          </cell>
          <cell r="H13">
            <v>0</v>
          </cell>
          <cell r="I13">
            <v>0</v>
          </cell>
          <cell r="J13">
            <v>33400</v>
          </cell>
          <cell r="K13">
            <v>33400</v>
          </cell>
          <cell r="L13"/>
          <cell r="M13"/>
          <cell r="N13">
            <v>0</v>
          </cell>
          <cell r="O13">
            <v>35070</v>
          </cell>
          <cell r="P13">
            <v>0</v>
          </cell>
          <cell r="Q13">
            <v>0.01</v>
          </cell>
          <cell r="R13">
            <v>5</v>
          </cell>
          <cell r="S13" t="str">
            <v>Shkurt</v>
          </cell>
          <cell r="T13">
            <v>1670</v>
          </cell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35070</v>
          </cell>
          <cell r="AL13">
            <v>0</v>
          </cell>
          <cell r="AM13">
            <v>0</v>
          </cell>
          <cell r="AN13">
            <v>3332</v>
          </cell>
          <cell r="AO13">
            <v>596</v>
          </cell>
          <cell r="AP13">
            <v>0</v>
          </cell>
          <cell r="AQ13">
            <v>0</v>
          </cell>
          <cell r="AR13">
            <v>659</v>
          </cell>
          <cell r="AS13">
            <v>0</v>
          </cell>
          <cell r="AT13">
            <v>0</v>
          </cell>
          <cell r="AU13">
            <v>0</v>
          </cell>
          <cell r="AV13">
            <v>4587</v>
          </cell>
          <cell r="AW13">
            <v>30483</v>
          </cell>
          <cell r="AX13"/>
          <cell r="AY13"/>
        </row>
        <row r="14">
          <cell r="B14" t="str">
            <v>Emer_Mbimer_105</v>
          </cell>
          <cell r="C14">
            <v>373575182364</v>
          </cell>
          <cell r="D14" t="str">
            <v>BANKA TIRANA sh.a.</v>
          </cell>
          <cell r="E14" t="str">
            <v>Pozicioni</v>
          </cell>
          <cell r="F14" t="str">
            <v>V</v>
          </cell>
          <cell r="G14">
            <v>22</v>
          </cell>
          <cell r="H14">
            <v>0</v>
          </cell>
          <cell r="I14">
            <v>0</v>
          </cell>
          <cell r="J14">
            <v>34100</v>
          </cell>
          <cell r="K14">
            <v>34100</v>
          </cell>
          <cell r="L14"/>
          <cell r="M14"/>
          <cell r="N14">
            <v>0</v>
          </cell>
          <cell r="O14">
            <v>35805</v>
          </cell>
          <cell r="P14">
            <v>0</v>
          </cell>
          <cell r="Q14">
            <v>0.01</v>
          </cell>
          <cell r="R14">
            <v>5</v>
          </cell>
          <cell r="S14" t="str">
            <v>Mars</v>
          </cell>
          <cell r="T14">
            <v>1705</v>
          </cell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35805</v>
          </cell>
          <cell r="AL14">
            <v>0</v>
          </cell>
          <cell r="AM14">
            <v>0</v>
          </cell>
          <cell r="AN14">
            <v>3401</v>
          </cell>
          <cell r="AO14">
            <v>609</v>
          </cell>
          <cell r="AP14">
            <v>0</v>
          </cell>
          <cell r="AQ14">
            <v>0</v>
          </cell>
          <cell r="AR14">
            <v>755</v>
          </cell>
          <cell r="AS14">
            <v>0</v>
          </cell>
          <cell r="AT14">
            <v>0</v>
          </cell>
          <cell r="AU14">
            <v>0</v>
          </cell>
          <cell r="AV14">
            <v>4765</v>
          </cell>
          <cell r="AW14">
            <v>31040</v>
          </cell>
          <cell r="AX14"/>
          <cell r="AY14"/>
        </row>
        <row r="15">
          <cell r="B15" t="str">
            <v>Emer_Mbimer_106</v>
          </cell>
          <cell r="C15">
            <v>853610629460</v>
          </cell>
          <cell r="D15" t="str">
            <v>BANKA NBG ALBANIA sh.a.</v>
          </cell>
          <cell r="E15" t="str">
            <v>Pozicioni</v>
          </cell>
          <cell r="F15" t="str">
            <v>VI</v>
          </cell>
          <cell r="G15">
            <v>22</v>
          </cell>
          <cell r="H15">
            <v>0</v>
          </cell>
          <cell r="I15">
            <v>0</v>
          </cell>
          <cell r="J15">
            <v>35250</v>
          </cell>
          <cell r="K15">
            <v>35250</v>
          </cell>
          <cell r="L15"/>
          <cell r="M15"/>
          <cell r="N15">
            <v>0</v>
          </cell>
          <cell r="O15">
            <v>37013</v>
          </cell>
          <cell r="P15">
            <v>0</v>
          </cell>
          <cell r="Q15">
            <v>0.01</v>
          </cell>
          <cell r="R15">
            <v>5</v>
          </cell>
          <cell r="S15" t="str">
            <v>Prill</v>
          </cell>
          <cell r="T15">
            <v>1763</v>
          </cell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37013</v>
          </cell>
          <cell r="AL15">
            <v>0</v>
          </cell>
          <cell r="AM15">
            <v>0</v>
          </cell>
          <cell r="AN15">
            <v>3516</v>
          </cell>
          <cell r="AO15">
            <v>629</v>
          </cell>
          <cell r="AP15">
            <v>0</v>
          </cell>
          <cell r="AQ15">
            <v>0</v>
          </cell>
          <cell r="AR15">
            <v>912</v>
          </cell>
          <cell r="AS15">
            <v>0</v>
          </cell>
          <cell r="AT15">
            <v>0</v>
          </cell>
          <cell r="AU15">
            <v>0</v>
          </cell>
          <cell r="AV15">
            <v>5057</v>
          </cell>
          <cell r="AW15">
            <v>31956</v>
          </cell>
          <cell r="AX15"/>
          <cell r="AY15"/>
        </row>
        <row r="16">
          <cell r="B16" t="str">
            <v>Emer_Mbimer_107</v>
          </cell>
          <cell r="C16">
            <v>957721828269</v>
          </cell>
          <cell r="D16" t="str">
            <v>BANKA NDERKOMBETARE TREGTARE sh.a.</v>
          </cell>
          <cell r="E16" t="str">
            <v>Pozicioni</v>
          </cell>
          <cell r="F16" t="str">
            <v>VII</v>
          </cell>
          <cell r="G16">
            <v>22</v>
          </cell>
          <cell r="H16">
            <v>0</v>
          </cell>
          <cell r="I16">
            <v>0</v>
          </cell>
          <cell r="J16">
            <v>36300</v>
          </cell>
          <cell r="K16">
            <v>36300</v>
          </cell>
          <cell r="L16"/>
          <cell r="M16"/>
          <cell r="N16">
            <v>0</v>
          </cell>
          <cell r="O16">
            <v>38115</v>
          </cell>
          <cell r="P16">
            <v>0</v>
          </cell>
          <cell r="Q16">
            <v>0.01</v>
          </cell>
          <cell r="R16">
            <v>5</v>
          </cell>
          <cell r="S16" t="str">
            <v>Maj</v>
          </cell>
          <cell r="T16">
            <v>1815</v>
          </cell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38115</v>
          </cell>
          <cell r="AL16">
            <v>0</v>
          </cell>
          <cell r="AM16">
            <v>0</v>
          </cell>
          <cell r="AN16">
            <v>3621</v>
          </cell>
          <cell r="AO16">
            <v>648</v>
          </cell>
          <cell r="AP16">
            <v>0</v>
          </cell>
          <cell r="AQ16">
            <v>0</v>
          </cell>
          <cell r="AR16">
            <v>1055</v>
          </cell>
          <cell r="AS16">
            <v>0</v>
          </cell>
          <cell r="AT16">
            <v>0</v>
          </cell>
          <cell r="AU16">
            <v>0</v>
          </cell>
          <cell r="AV16">
            <v>5324</v>
          </cell>
          <cell r="AW16">
            <v>32791</v>
          </cell>
          <cell r="AX16"/>
          <cell r="AY16"/>
        </row>
        <row r="17">
          <cell r="B17" t="str">
            <v>Emer_Mbimer_108</v>
          </cell>
          <cell r="C17">
            <v>225968093030</v>
          </cell>
          <cell r="D17" t="str">
            <v>BANKA ALPHA ALBANIA sh.a.</v>
          </cell>
          <cell r="E17" t="str">
            <v>Pozicioni</v>
          </cell>
          <cell r="F17" t="str">
            <v>VIII</v>
          </cell>
          <cell r="G17">
            <v>22</v>
          </cell>
          <cell r="H17">
            <v>0</v>
          </cell>
          <cell r="I17">
            <v>0</v>
          </cell>
          <cell r="J17">
            <v>38300</v>
          </cell>
          <cell r="K17">
            <v>38300</v>
          </cell>
          <cell r="L17"/>
          <cell r="M17"/>
          <cell r="N17">
            <v>0</v>
          </cell>
          <cell r="O17">
            <v>40215</v>
          </cell>
          <cell r="P17">
            <v>0</v>
          </cell>
          <cell r="Q17">
            <v>0.01</v>
          </cell>
          <cell r="R17">
            <v>5</v>
          </cell>
          <cell r="S17" t="str">
            <v>Qershor</v>
          </cell>
          <cell r="T17">
            <v>1915</v>
          </cell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40215</v>
          </cell>
          <cell r="AL17">
            <v>0</v>
          </cell>
          <cell r="AM17">
            <v>0</v>
          </cell>
          <cell r="AN17">
            <v>3820</v>
          </cell>
          <cell r="AO17">
            <v>684</v>
          </cell>
          <cell r="AP17">
            <v>0</v>
          </cell>
          <cell r="AQ17">
            <v>0</v>
          </cell>
          <cell r="AR17">
            <v>1328</v>
          </cell>
          <cell r="AS17">
            <v>0</v>
          </cell>
          <cell r="AT17">
            <v>0</v>
          </cell>
          <cell r="AU17">
            <v>0</v>
          </cell>
          <cell r="AV17">
            <v>5832</v>
          </cell>
          <cell r="AW17">
            <v>34383</v>
          </cell>
          <cell r="AX17"/>
          <cell r="AY17"/>
        </row>
        <row r="18">
          <cell r="B18" t="str">
            <v>Emer_Mbimer_109</v>
          </cell>
          <cell r="C18">
            <v>796078743955</v>
          </cell>
          <cell r="D18" t="str">
            <v>BANKA INTESA SANPAOLO ALBANIA sh.a.</v>
          </cell>
          <cell r="E18" t="str">
            <v>Pozicioni</v>
          </cell>
          <cell r="F18" t="str">
            <v>IX</v>
          </cell>
          <cell r="G18">
            <v>22</v>
          </cell>
          <cell r="H18">
            <v>0</v>
          </cell>
          <cell r="I18">
            <v>0</v>
          </cell>
          <cell r="J18">
            <v>39800</v>
          </cell>
          <cell r="K18">
            <v>39800</v>
          </cell>
          <cell r="L18"/>
          <cell r="M18"/>
          <cell r="N18">
            <v>0</v>
          </cell>
          <cell r="O18">
            <v>41790</v>
          </cell>
          <cell r="P18">
            <v>0</v>
          </cell>
          <cell r="Q18">
            <v>0.01</v>
          </cell>
          <cell r="R18">
            <v>5</v>
          </cell>
          <cell r="S18" t="str">
            <v>Korrik</v>
          </cell>
          <cell r="T18">
            <v>1990</v>
          </cell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41790</v>
          </cell>
          <cell r="AL18">
            <v>0</v>
          </cell>
          <cell r="AM18">
            <v>0</v>
          </cell>
          <cell r="AN18">
            <v>3970</v>
          </cell>
          <cell r="AO18">
            <v>710</v>
          </cell>
          <cell r="AP18">
            <v>0</v>
          </cell>
          <cell r="AQ18">
            <v>0</v>
          </cell>
          <cell r="AR18">
            <v>1533</v>
          </cell>
          <cell r="AS18">
            <v>0</v>
          </cell>
          <cell r="AT18">
            <v>0</v>
          </cell>
          <cell r="AU18">
            <v>0</v>
          </cell>
          <cell r="AV18">
            <v>6213</v>
          </cell>
          <cell r="AW18">
            <v>35577</v>
          </cell>
          <cell r="AX18"/>
          <cell r="AY18"/>
        </row>
        <row r="19">
          <cell r="B19" t="str">
            <v>Emer_Mbimer_110</v>
          </cell>
          <cell r="C19">
            <v>691006968825</v>
          </cell>
          <cell r="D19" t="str">
            <v>BANKA PROCREDIT sh.a.</v>
          </cell>
          <cell r="E19" t="str">
            <v>Pozicioni</v>
          </cell>
          <cell r="F19" t="str">
            <v>X</v>
          </cell>
          <cell r="G19">
            <v>22</v>
          </cell>
          <cell r="H19">
            <v>0</v>
          </cell>
          <cell r="I19">
            <v>0</v>
          </cell>
          <cell r="J19">
            <v>41000</v>
          </cell>
          <cell r="K19">
            <v>41000</v>
          </cell>
          <cell r="L19"/>
          <cell r="M19"/>
          <cell r="N19">
            <v>0</v>
          </cell>
          <cell r="O19">
            <v>43050</v>
          </cell>
          <cell r="P19">
            <v>0</v>
          </cell>
          <cell r="Q19">
            <v>0.01</v>
          </cell>
          <cell r="R19">
            <v>5</v>
          </cell>
          <cell r="S19" t="str">
            <v>Gusht</v>
          </cell>
          <cell r="T19">
            <v>2050</v>
          </cell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43050</v>
          </cell>
          <cell r="AL19">
            <v>0</v>
          </cell>
          <cell r="AM19">
            <v>0</v>
          </cell>
          <cell r="AN19">
            <v>4090</v>
          </cell>
          <cell r="AO19">
            <v>732</v>
          </cell>
          <cell r="AP19">
            <v>0</v>
          </cell>
          <cell r="AQ19">
            <v>0</v>
          </cell>
          <cell r="AR19">
            <v>1697</v>
          </cell>
          <cell r="AS19">
            <v>0</v>
          </cell>
          <cell r="AT19">
            <v>0</v>
          </cell>
          <cell r="AU19">
            <v>0</v>
          </cell>
          <cell r="AV19">
            <v>6519</v>
          </cell>
          <cell r="AW19">
            <v>36531</v>
          </cell>
          <cell r="AX19"/>
          <cell r="AY19"/>
        </row>
      </sheetData>
      <sheetData sheetId="2"/>
      <sheetData sheetId="3">
        <row r="10">
          <cell r="B10" t="str">
            <v>Emer_Mbimer_01</v>
          </cell>
          <cell r="C10" t="str">
            <v>në organikë</v>
          </cell>
          <cell r="D10">
            <v>613299365186</v>
          </cell>
          <cell r="E10" t="str">
            <v>BANKA RAIFFEISEN sh.a.</v>
          </cell>
          <cell r="F10">
            <v>122478</v>
          </cell>
        </row>
        <row r="11">
          <cell r="B11" t="str">
            <v>Emer_Mbimer_02</v>
          </cell>
          <cell r="C11" t="str">
            <v>në organikë</v>
          </cell>
          <cell r="D11">
            <v>270082615269</v>
          </cell>
          <cell r="E11" t="str">
            <v>BANKA E BASHKUAR E SHQIPERISE sh.a.</v>
          </cell>
          <cell r="F11">
            <v>111654</v>
          </cell>
        </row>
        <row r="12">
          <cell r="B12" t="str">
            <v>Emer_Mbimer_03</v>
          </cell>
          <cell r="C12" t="str">
            <v>në organikë</v>
          </cell>
          <cell r="D12">
            <v>856630162996</v>
          </cell>
          <cell r="E12" t="str">
            <v>VENETO BANKA sh.a.</v>
          </cell>
          <cell r="F12">
            <v>102142</v>
          </cell>
        </row>
        <row r="13">
          <cell r="B13" t="str">
            <v>Emer_Mbimer_04</v>
          </cell>
          <cell r="C13" t="str">
            <v>në organikë</v>
          </cell>
          <cell r="D13">
            <v>869511498439</v>
          </cell>
          <cell r="E13" t="str">
            <v>BANKA KOMBETARE TREGTARE sh.a.</v>
          </cell>
          <cell r="F13">
            <v>88768</v>
          </cell>
        </row>
        <row r="14">
          <cell r="B14" t="str">
            <v>Emer_Mbimer_05</v>
          </cell>
          <cell r="C14" t="str">
            <v>në organikë</v>
          </cell>
          <cell r="D14">
            <v>324900223781</v>
          </cell>
          <cell r="E14" t="str">
            <v>BANKA TIRANA sh.a.</v>
          </cell>
          <cell r="F14">
            <v>74982</v>
          </cell>
        </row>
        <row r="15">
          <cell r="B15" t="str">
            <v>Emer_Mbimer_06</v>
          </cell>
          <cell r="C15" t="str">
            <v>në organikë</v>
          </cell>
          <cell r="D15">
            <v>352475660949</v>
          </cell>
          <cell r="E15" t="str">
            <v>BANKA NBG ALBANIA sh.a.</v>
          </cell>
          <cell r="F15">
            <v>67586</v>
          </cell>
        </row>
        <row r="16">
          <cell r="B16" t="str">
            <v>Emer_Mbimer_07</v>
          </cell>
          <cell r="C16" t="str">
            <v>në organikë</v>
          </cell>
          <cell r="D16">
            <v>140631334912</v>
          </cell>
          <cell r="E16" t="str">
            <v>BANKA NDERKOMBETARE TREGTARE sh.a.</v>
          </cell>
          <cell r="F16">
            <v>61558</v>
          </cell>
        </row>
        <row r="17">
          <cell r="B17" t="str">
            <v>Emer_Mbimer_08</v>
          </cell>
          <cell r="C17" t="str">
            <v>në organikë</v>
          </cell>
          <cell r="D17">
            <v>607347673423</v>
          </cell>
          <cell r="E17" t="str">
            <v>BANKA ALPHA ALBANIA sh.a.</v>
          </cell>
          <cell r="F17">
            <v>51802</v>
          </cell>
        </row>
        <row r="18">
          <cell r="B18" t="str">
            <v>Emer_Mbimer_09</v>
          </cell>
          <cell r="C18" t="str">
            <v>në organikë</v>
          </cell>
          <cell r="D18">
            <v>868145261330</v>
          </cell>
          <cell r="E18" t="str">
            <v>BANKA INTESA SANPAOLO ALBANIA sh.a.</v>
          </cell>
          <cell r="F18">
            <v>43794</v>
          </cell>
        </row>
        <row r="19">
          <cell r="B19" t="str">
            <v>Emer_Mbimer_10</v>
          </cell>
          <cell r="C19" t="str">
            <v>në organikë</v>
          </cell>
          <cell r="D19">
            <v>691228124248</v>
          </cell>
          <cell r="E19" t="str">
            <v>BANKA PROCREDIT sh.a.</v>
          </cell>
          <cell r="F19">
            <v>37606</v>
          </cell>
        </row>
        <row r="20">
          <cell r="B20" t="str">
            <v>Emer_Mbimer_11</v>
          </cell>
          <cell r="C20" t="str">
            <v>në organikë</v>
          </cell>
          <cell r="D20">
            <v>712529104661</v>
          </cell>
          <cell r="E20" t="str">
            <v>BANKA AMERIKANE E INVESTIMEVE sh.a.</v>
          </cell>
          <cell r="F20">
            <v>38313</v>
          </cell>
        </row>
        <row r="21">
          <cell r="B21" t="str">
            <v>Emer_Mbimer_12</v>
          </cell>
          <cell r="C21" t="str">
            <v>në organikë</v>
          </cell>
          <cell r="D21">
            <v>403050925331</v>
          </cell>
          <cell r="E21" t="str">
            <v>BANKA E KREDITIT TE SHQIPERISE sh.a.</v>
          </cell>
          <cell r="F21">
            <v>39633</v>
          </cell>
        </row>
        <row r="22">
          <cell r="B22" t="str">
            <v>Emer_Mbimer_13</v>
          </cell>
          <cell r="C22" t="str">
            <v>në organikë</v>
          </cell>
          <cell r="D22">
            <v>427614335200</v>
          </cell>
          <cell r="E22" t="str">
            <v>BANKA CREDINS sh.a.</v>
          </cell>
          <cell r="F22">
            <v>40739</v>
          </cell>
        </row>
        <row r="23">
          <cell r="B23" t="str">
            <v>Emer_Mbimer_14</v>
          </cell>
          <cell r="C23" t="str">
            <v>në organikë</v>
          </cell>
          <cell r="D23">
            <v>268908771199</v>
          </cell>
          <cell r="E23" t="str">
            <v>BANKA SOCIETE GENERALE ALBANIA sh.a.</v>
          </cell>
          <cell r="F23">
            <v>41420</v>
          </cell>
        </row>
        <row r="24">
          <cell r="B24" t="str">
            <v>Emer_Mbimer_15</v>
          </cell>
          <cell r="C24" t="str">
            <v>në organikë</v>
          </cell>
          <cell r="D24">
            <v>251810932298</v>
          </cell>
          <cell r="E24" t="str">
            <v>BANKA UNION sh.a.</v>
          </cell>
          <cell r="F24">
            <v>41952</v>
          </cell>
        </row>
        <row r="25">
          <cell r="B25" t="str">
            <v>Emer_Mbimer_16</v>
          </cell>
          <cell r="C25" t="str">
            <v>në organikë</v>
          </cell>
          <cell r="D25">
            <v>354315479288</v>
          </cell>
          <cell r="E25" t="str">
            <v>BANKA E PARE E INVESTIMEVE, ALBANIA sh.a.</v>
          </cell>
          <cell r="F25">
            <v>42823</v>
          </cell>
        </row>
        <row r="26">
          <cell r="B26" t="str">
            <v>Emer_Mbimer_17</v>
          </cell>
          <cell r="C26" t="str">
            <v>në organikë</v>
          </cell>
          <cell r="D26">
            <v>709786879853</v>
          </cell>
          <cell r="E26" t="str">
            <v>BANKA RAIFFEISEN sh.a.</v>
          </cell>
          <cell r="F26">
            <v>43619</v>
          </cell>
        </row>
        <row r="27">
          <cell r="B27" t="str">
            <v>Emer_Mbimer_18</v>
          </cell>
          <cell r="C27" t="str">
            <v>në organikë</v>
          </cell>
          <cell r="D27">
            <v>670563695655</v>
          </cell>
          <cell r="E27" t="str">
            <v>BANKA E BASHKUAR E SHQIPERISE sh.a.</v>
          </cell>
          <cell r="F27">
            <v>45135</v>
          </cell>
        </row>
        <row r="28">
          <cell r="B28" t="str">
            <v>Emer_Mbimer_19</v>
          </cell>
          <cell r="C28" t="str">
            <v>në organikë</v>
          </cell>
          <cell r="D28">
            <v>187707658276</v>
          </cell>
          <cell r="E28" t="str">
            <v>VENETO BANKA sh.a.</v>
          </cell>
          <cell r="F28">
            <v>46272</v>
          </cell>
        </row>
        <row r="29">
          <cell r="B29" t="str">
            <v>Emer_Mbimer_20</v>
          </cell>
          <cell r="C29" t="str">
            <v>në organikë</v>
          </cell>
          <cell r="D29">
            <v>291590713893</v>
          </cell>
          <cell r="E29" t="str">
            <v>BANKA KOMBETARE TREGTARE sh.a.</v>
          </cell>
          <cell r="F29">
            <v>47712</v>
          </cell>
        </row>
        <row r="30">
          <cell r="B30" t="str">
            <v>Emer_Mbimer_21</v>
          </cell>
          <cell r="C30" t="str">
            <v>në organikë</v>
          </cell>
          <cell r="D30">
            <v>223601328187</v>
          </cell>
          <cell r="E30" t="str">
            <v>BANKA TIRANA sh.a.</v>
          </cell>
          <cell r="F30">
            <v>189106</v>
          </cell>
        </row>
        <row r="31">
          <cell r="B31" t="str">
            <v>Emer_Mbimer_22</v>
          </cell>
          <cell r="C31" t="str">
            <v>në organikë</v>
          </cell>
          <cell r="D31">
            <v>362913726276</v>
          </cell>
          <cell r="E31" t="str">
            <v>BANKA NBG ALBANIA sh.a.</v>
          </cell>
          <cell r="F31">
            <v>158143</v>
          </cell>
        </row>
        <row r="32">
          <cell r="B32" t="str">
            <v>Emer_Mbimer_23</v>
          </cell>
          <cell r="C32" t="str">
            <v>në organikë</v>
          </cell>
          <cell r="D32">
            <v>928301702319</v>
          </cell>
          <cell r="E32" t="str">
            <v>BANKA NDERKOMBETARE TREGTARE sh.a.</v>
          </cell>
          <cell r="F32">
            <v>148466</v>
          </cell>
        </row>
        <row r="33">
          <cell r="B33" t="str">
            <v>Emer_Mbimer_24</v>
          </cell>
          <cell r="C33" t="str">
            <v>në organikë</v>
          </cell>
          <cell r="D33">
            <v>518208881350</v>
          </cell>
          <cell r="E33" t="str">
            <v>BANKA ALPHA ALBANIA sh.a.</v>
          </cell>
          <cell r="F33">
            <v>134920</v>
          </cell>
        </row>
        <row r="34">
          <cell r="B34" t="str">
            <v>Emer_Mbimer_25</v>
          </cell>
          <cell r="C34" t="str">
            <v>në organikë</v>
          </cell>
          <cell r="D34">
            <v>369197815163</v>
          </cell>
          <cell r="E34" t="str">
            <v>BANKA INTESA SANPAOLO ALBANIA sh.a.</v>
          </cell>
          <cell r="F34">
            <v>132985</v>
          </cell>
        </row>
        <row r="35">
          <cell r="B35" t="str">
            <v>Emer_Mbimer_26</v>
          </cell>
          <cell r="C35" t="str">
            <v>në organikë</v>
          </cell>
          <cell r="D35">
            <v>301163720266</v>
          </cell>
          <cell r="E35" t="str">
            <v>BANKA PROCREDIT sh.a.</v>
          </cell>
          <cell r="F35">
            <v>123308</v>
          </cell>
        </row>
        <row r="36">
          <cell r="B36" t="str">
            <v>Emer_Mbimer_27</v>
          </cell>
          <cell r="C36" t="str">
            <v>në organikë</v>
          </cell>
          <cell r="D36">
            <v>160362183708</v>
          </cell>
          <cell r="E36" t="str">
            <v>BANKA E KREDITIT TE SHQIPERISE sh.a.</v>
          </cell>
          <cell r="F36">
            <v>107892</v>
          </cell>
        </row>
        <row r="37">
          <cell r="B37" t="str">
            <v>Emer_Mbimer_28</v>
          </cell>
          <cell r="C37" t="str">
            <v>në organikë</v>
          </cell>
          <cell r="D37">
            <v>853479518859</v>
          </cell>
          <cell r="E37" t="str">
            <v>BANKA RAIFFEISEN sh.a.</v>
          </cell>
          <cell r="F37">
            <v>126885</v>
          </cell>
        </row>
        <row r="38">
          <cell r="B38" t="str">
            <v>Emer_Mbimer_29</v>
          </cell>
          <cell r="C38" t="str">
            <v>në organikë</v>
          </cell>
          <cell r="D38">
            <v>684206519863</v>
          </cell>
          <cell r="E38" t="str">
            <v>BANKA E BASHKUAR E SHQIPERISE sh.a.</v>
          </cell>
          <cell r="F38">
            <v>117574</v>
          </cell>
        </row>
        <row r="39">
          <cell r="B39" t="str">
            <v>Emer_Mbimer_30</v>
          </cell>
          <cell r="C39" t="str">
            <v>në organikë</v>
          </cell>
          <cell r="D39">
            <v>442039288104</v>
          </cell>
          <cell r="E39" t="str">
            <v>VENETO BANKA sh.a.</v>
          </cell>
          <cell r="F39">
            <v>107594</v>
          </cell>
        </row>
        <row r="40">
          <cell r="B40" t="str">
            <v>Emer_Mbimer_31</v>
          </cell>
          <cell r="C40" t="str">
            <v>në organikë</v>
          </cell>
          <cell r="D40">
            <v>261475808959</v>
          </cell>
          <cell r="E40" t="str">
            <v>BANKA KOMBETARE TREGTARE sh.a.</v>
          </cell>
          <cell r="F40">
            <v>104950</v>
          </cell>
        </row>
        <row r="41">
          <cell r="B41" t="str">
            <v>Emer_Mbimer_32</v>
          </cell>
          <cell r="C41" t="str">
            <v>në organikë</v>
          </cell>
          <cell r="D41">
            <v>218616898968</v>
          </cell>
          <cell r="E41" t="str">
            <v>BANKA TIRANA sh.a.</v>
          </cell>
          <cell r="F41">
            <v>90312</v>
          </cell>
        </row>
        <row r="42">
          <cell r="B42" t="str">
            <v>Emer_Mbimer_33</v>
          </cell>
          <cell r="C42" t="str">
            <v>në organikë</v>
          </cell>
          <cell r="D42">
            <v>473161150024</v>
          </cell>
          <cell r="E42" t="str">
            <v>BANKA NBG ALBANIA sh.a.</v>
          </cell>
          <cell r="F42">
            <v>71134</v>
          </cell>
        </row>
        <row r="43">
          <cell r="B43" t="str">
            <v>Emer_Mbimer_34</v>
          </cell>
          <cell r="C43" t="str">
            <v>në organikë</v>
          </cell>
          <cell r="D43">
            <v>893461662782</v>
          </cell>
          <cell r="E43" t="str">
            <v>BANKA NDERKOMBETARE TREGTARE sh.a.</v>
          </cell>
          <cell r="F43">
            <v>62872</v>
          </cell>
        </row>
        <row r="44">
          <cell r="B44" t="str">
            <v>Emer_Mbimer_35</v>
          </cell>
          <cell r="C44" t="str">
            <v>në organikë</v>
          </cell>
          <cell r="D44">
            <v>352428406271</v>
          </cell>
          <cell r="E44" t="str">
            <v>BANKA ALPHA ALBANIA sh.a.</v>
          </cell>
          <cell r="F44">
            <v>53776</v>
          </cell>
        </row>
        <row r="45">
          <cell r="B45" t="str">
            <v>Emer_Mbimer_36</v>
          </cell>
          <cell r="C45" t="str">
            <v>në organikë</v>
          </cell>
          <cell r="D45">
            <v>746411926273</v>
          </cell>
          <cell r="E45" t="str">
            <v>BANKA INTESA SANPAOLO ALBANIA sh.a.</v>
          </cell>
          <cell r="F45">
            <v>45438</v>
          </cell>
        </row>
        <row r="46">
          <cell r="B46" t="str">
            <v>Emer_Mbimer_37</v>
          </cell>
          <cell r="C46" t="str">
            <v>në organikë</v>
          </cell>
          <cell r="D46">
            <v>788285420244</v>
          </cell>
          <cell r="E46" t="str">
            <v>BANKA PROCREDIT sh.a.</v>
          </cell>
          <cell r="F46">
            <v>37934</v>
          </cell>
        </row>
        <row r="47">
          <cell r="B47" t="str">
            <v>Emer_Mbimer_38</v>
          </cell>
          <cell r="C47" t="str">
            <v>në organikë</v>
          </cell>
          <cell r="D47">
            <v>662076612073</v>
          </cell>
          <cell r="E47" t="str">
            <v>BANKA AMERIKANE E INVESTIMEVE sh.a.</v>
          </cell>
          <cell r="F47">
            <v>38420</v>
          </cell>
        </row>
        <row r="48">
          <cell r="B48" t="str">
            <v>Emer_Mbimer_39</v>
          </cell>
          <cell r="C48" t="str">
            <v>në organikë</v>
          </cell>
          <cell r="D48">
            <v>576392439754</v>
          </cell>
          <cell r="E48" t="str">
            <v>BANKA E KREDITIT TE SHQIPERISE sh.a.</v>
          </cell>
          <cell r="F48">
            <v>40056</v>
          </cell>
        </row>
        <row r="49">
          <cell r="B49" t="str">
            <v>Emer_Mbimer_40</v>
          </cell>
          <cell r="C49" t="str">
            <v>në organikë</v>
          </cell>
          <cell r="D49">
            <v>870723981351</v>
          </cell>
          <cell r="E49" t="str">
            <v>BANKA CREDINS sh.a.</v>
          </cell>
          <cell r="F49">
            <v>40739</v>
          </cell>
        </row>
        <row r="50">
          <cell r="B50" t="str">
            <v>Emer_Mbimer_41</v>
          </cell>
          <cell r="C50" t="str">
            <v>në organikë</v>
          </cell>
          <cell r="D50">
            <v>266987469530</v>
          </cell>
          <cell r="E50" t="str">
            <v>BANKA SOCIETE GENERALE ALBANIA sh.a.</v>
          </cell>
          <cell r="F50">
            <v>41420</v>
          </cell>
        </row>
        <row r="51">
          <cell r="B51" t="str">
            <v>Emer_Mbimer_42</v>
          </cell>
          <cell r="C51" t="str">
            <v>në organikë</v>
          </cell>
          <cell r="D51">
            <v>820992286339</v>
          </cell>
          <cell r="E51" t="str">
            <v>BANKA UNION sh.a.</v>
          </cell>
          <cell r="F51">
            <v>41952</v>
          </cell>
        </row>
        <row r="52">
          <cell r="B52" t="str">
            <v>Emer_Mbimer_43</v>
          </cell>
          <cell r="C52" t="str">
            <v>në organikë</v>
          </cell>
          <cell r="D52">
            <v>836858521654</v>
          </cell>
          <cell r="E52" t="str">
            <v>BANKA E PARE E INVESTIMEVE, ALBANIA sh.a.</v>
          </cell>
          <cell r="F52">
            <v>42823</v>
          </cell>
        </row>
        <row r="53">
          <cell r="B53" t="str">
            <v>Emer_Mbimer_44</v>
          </cell>
          <cell r="C53" t="str">
            <v>në organikë</v>
          </cell>
          <cell r="D53">
            <v>445808293385</v>
          </cell>
          <cell r="E53" t="str">
            <v>BANKA RAIFFEISEN sh.a.</v>
          </cell>
          <cell r="F53">
            <v>43619</v>
          </cell>
        </row>
        <row r="54">
          <cell r="B54" t="str">
            <v>Emer_Mbimer_45</v>
          </cell>
          <cell r="C54" t="str">
            <v>në organikë</v>
          </cell>
          <cell r="D54">
            <v>443349140995</v>
          </cell>
          <cell r="E54" t="str">
            <v>BANKA E BASHKUAR E SHQIPERISE sh.a.</v>
          </cell>
          <cell r="F54">
            <v>45135</v>
          </cell>
        </row>
        <row r="55">
          <cell r="B55" t="str">
            <v>Emer_Mbimer_46</v>
          </cell>
          <cell r="C55" t="str">
            <v>në organikë</v>
          </cell>
          <cell r="D55">
            <v>133401604148</v>
          </cell>
          <cell r="E55" t="str">
            <v>VENETO BANKA sh.a.</v>
          </cell>
          <cell r="F55">
            <v>46803</v>
          </cell>
        </row>
        <row r="56">
          <cell r="B56" t="str">
            <v>Emer_Mbimer_47</v>
          </cell>
          <cell r="C56" t="str">
            <v>në organikë</v>
          </cell>
          <cell r="D56">
            <v>405919948521</v>
          </cell>
          <cell r="E56" t="str">
            <v>BANKA KOMBETARE TREGTARE sh.a.</v>
          </cell>
          <cell r="F56">
            <v>45590</v>
          </cell>
        </row>
        <row r="57">
          <cell r="B57" t="str">
            <v>Emer_Mbimer_48</v>
          </cell>
          <cell r="C57" t="str">
            <v>në organikë</v>
          </cell>
          <cell r="D57">
            <v>484702301696</v>
          </cell>
          <cell r="E57" t="str">
            <v>BANKA TIRANA sh.a.</v>
          </cell>
          <cell r="F57">
            <v>189106</v>
          </cell>
        </row>
        <row r="58">
          <cell r="B58" t="str">
            <v>Emer_Mbimer_49</v>
          </cell>
          <cell r="C58" t="str">
            <v>në organikë</v>
          </cell>
          <cell r="D58">
            <v>164163853596</v>
          </cell>
          <cell r="E58" t="str">
            <v>BANKA NBG ALBANIA sh.a.</v>
          </cell>
          <cell r="F58">
            <v>158143</v>
          </cell>
        </row>
        <row r="59">
          <cell r="B59" t="str">
            <v>Emer_Mbimer_50</v>
          </cell>
          <cell r="C59" t="str">
            <v>në organikë</v>
          </cell>
          <cell r="D59">
            <v>150514381591</v>
          </cell>
          <cell r="E59" t="str">
            <v>BANKA NDERKOMBETARE TREGTARE sh.a.</v>
          </cell>
          <cell r="F59">
            <v>148466</v>
          </cell>
        </row>
        <row r="60">
          <cell r="B60" t="str">
            <v>Emer_Mbimer_51</v>
          </cell>
          <cell r="C60" t="str">
            <v>në organikë</v>
          </cell>
          <cell r="D60">
            <v>294166037253</v>
          </cell>
          <cell r="E60" t="str">
            <v>BANKA ALPHA ALBANIA sh.a.</v>
          </cell>
          <cell r="F60">
            <v>134920</v>
          </cell>
        </row>
        <row r="61">
          <cell r="B61" t="str">
            <v>Emer_Mbimer_52</v>
          </cell>
          <cell r="C61" t="str">
            <v>në organikë</v>
          </cell>
          <cell r="D61">
            <v>263397469407</v>
          </cell>
          <cell r="E61" t="str">
            <v>BANKA INTESA SANPAOLO ALBANIA sh.a.</v>
          </cell>
          <cell r="F61">
            <v>132985</v>
          </cell>
        </row>
        <row r="62">
          <cell r="B62" t="str">
            <v>Emer_Mbimer_53</v>
          </cell>
          <cell r="C62" t="str">
            <v>në organikë</v>
          </cell>
          <cell r="D62">
            <v>401015594272</v>
          </cell>
          <cell r="E62" t="str">
            <v>BANKA PROCREDIT sh.a.</v>
          </cell>
          <cell r="F62">
            <v>128579</v>
          </cell>
        </row>
        <row r="63">
          <cell r="B63" t="str">
            <v>Emer_Mbimer_54</v>
          </cell>
          <cell r="C63" t="str">
            <v>në organikë</v>
          </cell>
          <cell r="D63">
            <v>399980909548</v>
          </cell>
          <cell r="E63" t="str">
            <v>BANKA E KREDITIT TE SHQIPERISE sh.a.</v>
          </cell>
          <cell r="F63">
            <v>105504</v>
          </cell>
        </row>
        <row r="64">
          <cell r="B64" t="str">
            <v>Emer_Mbimer_55</v>
          </cell>
          <cell r="C64" t="str">
            <v>në organikë</v>
          </cell>
          <cell r="D64">
            <v>307225407629</v>
          </cell>
          <cell r="E64" t="str">
            <v>BANKA RAIFFEISEN sh.a.</v>
          </cell>
          <cell r="F64">
            <v>126885</v>
          </cell>
        </row>
        <row r="65">
          <cell r="B65" t="str">
            <v>Emer_Mbimer_56</v>
          </cell>
          <cell r="C65" t="str">
            <v>në organikë</v>
          </cell>
          <cell r="D65">
            <v>166602559179</v>
          </cell>
          <cell r="E65" t="str">
            <v>BANKA E BASHKUAR E SHQIPERISE sh.a.</v>
          </cell>
          <cell r="F65">
            <v>117574</v>
          </cell>
        </row>
        <row r="66">
          <cell r="B66" t="str">
            <v>Emer_Mbimer_57</v>
          </cell>
          <cell r="C66" t="str">
            <v>në organikë</v>
          </cell>
          <cell r="D66">
            <v>170276405831</v>
          </cell>
          <cell r="E66" t="str">
            <v>VENETO BANKA sh.a.</v>
          </cell>
          <cell r="F66">
            <v>107594</v>
          </cell>
        </row>
        <row r="67">
          <cell r="B67" t="str">
            <v>Emer_Mbimer_58</v>
          </cell>
          <cell r="C67" t="str">
            <v>në organikë</v>
          </cell>
          <cell r="D67">
            <v>428421831679</v>
          </cell>
          <cell r="E67" t="str">
            <v>BANKA KOMBETARE TREGTARE sh.a.</v>
          </cell>
          <cell r="F67">
            <v>93496</v>
          </cell>
        </row>
        <row r="68">
          <cell r="B68" t="str">
            <v>Emer_Mbimer_59</v>
          </cell>
          <cell r="C68" t="str">
            <v>në organikë</v>
          </cell>
          <cell r="D68">
            <v>133525472410</v>
          </cell>
          <cell r="E68" t="str">
            <v>BANKA TIRANA sh.a.</v>
          </cell>
          <cell r="F68">
            <v>78942</v>
          </cell>
        </row>
        <row r="69">
          <cell r="B69" t="str">
            <v>Emer_Mbimer_60</v>
          </cell>
          <cell r="C69" t="str">
            <v>në organikë</v>
          </cell>
          <cell r="D69">
            <v>986438582313</v>
          </cell>
          <cell r="E69" t="str">
            <v>BANKA NBG ALBANIA sh.a.</v>
          </cell>
          <cell r="F69">
            <v>70073</v>
          </cell>
        </row>
        <row r="70">
          <cell r="B70" t="str">
            <v>Emer_Mbimer_61</v>
          </cell>
          <cell r="C70" t="str">
            <v>në organikë</v>
          </cell>
          <cell r="D70">
            <v>431744796035</v>
          </cell>
          <cell r="E70" t="str">
            <v>BANKA NDERKOMBETARE TREGTARE sh.a.</v>
          </cell>
          <cell r="F70">
            <v>62872</v>
          </cell>
        </row>
        <row r="71">
          <cell r="B71" t="str">
            <v>Emer_Mbimer_62</v>
          </cell>
          <cell r="C71" t="str">
            <v>në organikë</v>
          </cell>
          <cell r="D71">
            <v>911958154091</v>
          </cell>
          <cell r="E71" t="str">
            <v>BANKA ALPHA ALBANIA sh.a.</v>
          </cell>
          <cell r="F71">
            <v>53776</v>
          </cell>
        </row>
        <row r="72">
          <cell r="B72" t="str">
            <v>Emer_Mbimer_63</v>
          </cell>
          <cell r="C72" t="str">
            <v>në organikë</v>
          </cell>
          <cell r="D72">
            <v>151146780747</v>
          </cell>
          <cell r="E72" t="str">
            <v>BANKA INTESA SANPAOLO ALBANIA sh.a.</v>
          </cell>
          <cell r="F72">
            <v>44377</v>
          </cell>
        </row>
        <row r="73">
          <cell r="B73" t="str">
            <v>Emer_Mbimer_64</v>
          </cell>
          <cell r="C73" t="str">
            <v>në organikë</v>
          </cell>
          <cell r="D73">
            <v>732032353056</v>
          </cell>
          <cell r="E73" t="str">
            <v>BANKA PROCREDIT sh.a.</v>
          </cell>
          <cell r="F73">
            <v>38040</v>
          </cell>
        </row>
        <row r="74">
          <cell r="B74" t="str">
            <v>Emer_Mbimer_65</v>
          </cell>
          <cell r="C74" t="str">
            <v>në organikë</v>
          </cell>
          <cell r="D74">
            <v>786572103291</v>
          </cell>
          <cell r="E74" t="str">
            <v>BANKA AMERIKANE E INVESTIMEVE sh.a.</v>
          </cell>
          <cell r="F74">
            <v>38843</v>
          </cell>
        </row>
        <row r="75">
          <cell r="B75" t="str">
            <v>Emer_Mbimer_66</v>
          </cell>
          <cell r="C75" t="str">
            <v>në organikë</v>
          </cell>
          <cell r="D75">
            <v>741539565263</v>
          </cell>
          <cell r="E75" t="str">
            <v>BANKA E KREDITIT TE SHQIPERISE sh.a.</v>
          </cell>
          <cell r="F75">
            <v>40056</v>
          </cell>
        </row>
        <row r="76">
          <cell r="B76" t="str">
            <v>Emer_Mbimer_67</v>
          </cell>
          <cell r="C76" t="str">
            <v>në organikë</v>
          </cell>
          <cell r="D76">
            <v>501490562007</v>
          </cell>
          <cell r="E76" t="str">
            <v>BANKA CREDINS sh.a.</v>
          </cell>
          <cell r="F76">
            <v>40739</v>
          </cell>
        </row>
        <row r="77">
          <cell r="B77" t="str">
            <v>Emer_Mbimer_68</v>
          </cell>
          <cell r="C77" t="str">
            <v>në organikë</v>
          </cell>
          <cell r="D77">
            <v>657169077092</v>
          </cell>
          <cell r="E77" t="str">
            <v>BANKA SOCIETE GENERALE ALBANIA sh.a.</v>
          </cell>
          <cell r="F77">
            <v>41420</v>
          </cell>
        </row>
        <row r="78">
          <cell r="B78" t="str">
            <v>Emer_Mbimer_69</v>
          </cell>
          <cell r="C78" t="str">
            <v>në organikë</v>
          </cell>
          <cell r="D78">
            <v>160008519927</v>
          </cell>
          <cell r="E78" t="str">
            <v>BANKA UNION sh.a.</v>
          </cell>
          <cell r="F78">
            <v>41952</v>
          </cell>
        </row>
        <row r="79">
          <cell r="B79" t="str">
            <v>Emer_Mbimer_70</v>
          </cell>
          <cell r="C79" t="str">
            <v>në organikë</v>
          </cell>
          <cell r="D79">
            <v>797378099152</v>
          </cell>
          <cell r="E79" t="str">
            <v>BANKA E PARE E INVESTIMEVE, ALBANIA sh.a.</v>
          </cell>
          <cell r="F79">
            <v>42823</v>
          </cell>
        </row>
        <row r="80">
          <cell r="B80" t="str">
            <v>Emer_Mbimer_71</v>
          </cell>
          <cell r="C80" t="str">
            <v>në organikë</v>
          </cell>
          <cell r="D80">
            <v>940499899704</v>
          </cell>
          <cell r="E80" t="str">
            <v>BANKA RAIFFEISEN sh.a.</v>
          </cell>
          <cell r="F80">
            <v>43619</v>
          </cell>
        </row>
        <row r="81">
          <cell r="B81" t="str">
            <v>Emer_Mbimer_72</v>
          </cell>
          <cell r="C81" t="str">
            <v>në organikë</v>
          </cell>
          <cell r="D81">
            <v>250658847225</v>
          </cell>
          <cell r="E81" t="str">
            <v>BANKA E BASHKUAR E SHQIPERISE sh.a.</v>
          </cell>
          <cell r="F81">
            <v>45665</v>
          </cell>
        </row>
        <row r="82">
          <cell r="B82" t="str">
            <v>Emer_Mbimer_73</v>
          </cell>
          <cell r="C82" t="str">
            <v>në organikë</v>
          </cell>
          <cell r="D82">
            <v>130351180743</v>
          </cell>
          <cell r="E82" t="str">
            <v>VENETO BANKA sh.a.</v>
          </cell>
          <cell r="F82">
            <v>44680</v>
          </cell>
        </row>
        <row r="83">
          <cell r="B83" t="str">
            <v>Emer_Mbimer_74</v>
          </cell>
          <cell r="C83" t="str">
            <v>në organikë</v>
          </cell>
          <cell r="D83">
            <v>251004847358</v>
          </cell>
          <cell r="E83" t="str">
            <v>BANKA KOMBETARE TREGTARE sh.a.</v>
          </cell>
          <cell r="F83">
            <v>45590</v>
          </cell>
        </row>
        <row r="84">
          <cell r="B84" t="str">
            <v>Emer_Mbimer_75</v>
          </cell>
          <cell r="C84" t="str">
            <v>në organikë</v>
          </cell>
          <cell r="D84">
            <v>732283415752</v>
          </cell>
          <cell r="E84" t="str">
            <v>BANKA TIRANA sh.a.</v>
          </cell>
          <cell r="F84">
            <v>189106</v>
          </cell>
        </row>
        <row r="85">
          <cell r="B85" t="str">
            <v>Emer_Mbimer_76</v>
          </cell>
          <cell r="C85" t="str">
            <v>në organikë</v>
          </cell>
          <cell r="D85">
            <v>756183349456</v>
          </cell>
          <cell r="E85" t="str">
            <v>BANKA NBG ALBANIA sh.a.</v>
          </cell>
          <cell r="F85">
            <v>158143</v>
          </cell>
        </row>
        <row r="86">
          <cell r="B86" t="str">
            <v>Emer_Mbimer_77</v>
          </cell>
          <cell r="C86" t="str">
            <v>në organikë</v>
          </cell>
          <cell r="D86">
            <v>433194573864</v>
          </cell>
          <cell r="E86" t="str">
            <v>BANKA NDERKOMBETARE TREGTARE sh.a.</v>
          </cell>
          <cell r="F86">
            <v>148466</v>
          </cell>
        </row>
        <row r="87">
          <cell r="B87" t="str">
            <v>Emer_Mbimer_78</v>
          </cell>
          <cell r="C87" t="str">
            <v>në organikë</v>
          </cell>
          <cell r="D87">
            <v>491721763413</v>
          </cell>
          <cell r="E87" t="str">
            <v>BANKA ALPHA ALBANIA sh.a.</v>
          </cell>
          <cell r="F87">
            <v>134920</v>
          </cell>
        </row>
        <row r="88">
          <cell r="B88" t="str">
            <v>Emer_Mbimer_79</v>
          </cell>
          <cell r="C88" t="str">
            <v>në organikë</v>
          </cell>
          <cell r="D88">
            <v>318214469818</v>
          </cell>
          <cell r="E88" t="str">
            <v>BANKA INTESA SANPAOLO ALBANIA sh.a.</v>
          </cell>
          <cell r="F88">
            <v>138256</v>
          </cell>
        </row>
        <row r="89">
          <cell r="B89" t="str">
            <v>Emer_Mbimer_80</v>
          </cell>
          <cell r="C89" t="str">
            <v>në organikë</v>
          </cell>
          <cell r="D89">
            <v>319744257353</v>
          </cell>
          <cell r="E89" t="str">
            <v>BANKA PROCREDIT sh.a.</v>
          </cell>
          <cell r="F89">
            <v>126471</v>
          </cell>
        </row>
        <row r="90">
          <cell r="B90" t="str">
            <v>Emer_Mbimer_81</v>
          </cell>
          <cell r="C90" t="str">
            <v>në organikë</v>
          </cell>
          <cell r="D90">
            <v>529325066131</v>
          </cell>
          <cell r="E90" t="str">
            <v>BANKA E KREDITIT TE SHQIPERISE sh.a.</v>
          </cell>
          <cell r="F90">
            <v>105504</v>
          </cell>
        </row>
        <row r="91">
          <cell r="B91" t="str">
            <v>Emer_Mbimer_82</v>
          </cell>
          <cell r="C91" t="str">
            <v>në organikë</v>
          </cell>
          <cell r="D91">
            <v>857716595547</v>
          </cell>
          <cell r="E91" t="str">
            <v>BANKA RAIFFEISEN sh.a.</v>
          </cell>
          <cell r="F91">
            <v>107594</v>
          </cell>
        </row>
        <row r="92">
          <cell r="B92" t="str">
            <v>Emer_Mbimer_83</v>
          </cell>
          <cell r="C92" t="str">
            <v>në organikë</v>
          </cell>
          <cell r="D92">
            <v>237152925102</v>
          </cell>
          <cell r="E92" t="str">
            <v>BANKA E BASHKUAR E SHQIPERISE sh.a.</v>
          </cell>
          <cell r="F92">
            <v>93496</v>
          </cell>
        </row>
        <row r="93">
          <cell r="B93" t="str">
            <v>Emer_Mbimer_84</v>
          </cell>
          <cell r="C93" t="str">
            <v>në organikë</v>
          </cell>
          <cell r="D93">
            <v>852509888399</v>
          </cell>
          <cell r="E93" t="str">
            <v>VENETO BANKA sh.a.</v>
          </cell>
          <cell r="F93">
            <v>78942</v>
          </cell>
        </row>
        <row r="94">
          <cell r="B94" t="str">
            <v>Emer_Mbimer_85</v>
          </cell>
          <cell r="C94" t="str">
            <v>në organikë</v>
          </cell>
          <cell r="D94">
            <v>796865815792</v>
          </cell>
          <cell r="E94" t="str">
            <v>BANKA KOMBETARE TREGTARE sh.a.</v>
          </cell>
          <cell r="F94">
            <v>71134</v>
          </cell>
        </row>
        <row r="95">
          <cell r="B95" t="str">
            <v>Emer_Mbimer_86</v>
          </cell>
          <cell r="C95" t="str">
            <v>në organikë</v>
          </cell>
          <cell r="D95">
            <v>157868772330</v>
          </cell>
          <cell r="E95" t="str">
            <v>BANKA TIRANA sh.a.</v>
          </cell>
          <cell r="F95">
            <v>62872</v>
          </cell>
        </row>
        <row r="96">
          <cell r="B96" t="str">
            <v>Emer_Mbimer_87</v>
          </cell>
          <cell r="C96" t="str">
            <v>në organikë</v>
          </cell>
          <cell r="D96">
            <v>861255614533</v>
          </cell>
          <cell r="E96" t="str">
            <v>BANKA NBG ALBANIA sh.a.</v>
          </cell>
          <cell r="F96">
            <v>53776</v>
          </cell>
        </row>
        <row r="97">
          <cell r="B97" t="str">
            <v>Emer_Mbimer_88</v>
          </cell>
          <cell r="C97" t="str">
            <v>në organikë</v>
          </cell>
          <cell r="D97">
            <v>806668429417</v>
          </cell>
          <cell r="E97" t="str">
            <v>BANKA NDERKOMBETARE TREGTARE sh.a.</v>
          </cell>
          <cell r="F97">
            <v>45438</v>
          </cell>
        </row>
        <row r="98">
          <cell r="B98" t="str">
            <v>Emer_Mbimer_89</v>
          </cell>
          <cell r="C98" t="str">
            <v>në organikë</v>
          </cell>
          <cell r="D98">
            <v>753247643193</v>
          </cell>
          <cell r="E98" t="str">
            <v>BANKA ALPHA ALBANIA sh.a.</v>
          </cell>
          <cell r="F98">
            <v>37934</v>
          </cell>
        </row>
        <row r="99">
          <cell r="B99" t="str">
            <v>Emer_Mbimer_90</v>
          </cell>
          <cell r="C99" t="str">
            <v>në organikë</v>
          </cell>
          <cell r="D99">
            <v>335910857332</v>
          </cell>
          <cell r="E99" t="str">
            <v>BANKA INTESA SANPAOLO ALBANIA sh.a.</v>
          </cell>
          <cell r="F99">
            <v>38420</v>
          </cell>
        </row>
        <row r="100">
          <cell r="B100" t="str">
            <v>Emer_Mbimer_91</v>
          </cell>
          <cell r="C100" t="str">
            <v>në organikë</v>
          </cell>
          <cell r="D100">
            <v>668974753036</v>
          </cell>
          <cell r="E100" t="str">
            <v>BANKA PROCREDIT sh.a.</v>
          </cell>
          <cell r="F100">
            <v>40056</v>
          </cell>
        </row>
        <row r="101">
          <cell r="B101" t="str">
            <v>Emer_Mbimer_92</v>
          </cell>
          <cell r="C101" t="str">
            <v>në organikë</v>
          </cell>
          <cell r="D101">
            <v>624004432473</v>
          </cell>
          <cell r="E101" t="str">
            <v>BANKA AMERIKANE E INVESTIMEVE sh.a.</v>
          </cell>
          <cell r="F101">
            <v>40739</v>
          </cell>
        </row>
        <row r="102">
          <cell r="B102" t="str">
            <v>Emer_Mbimer_93</v>
          </cell>
          <cell r="C102" t="str">
            <v>në organikë</v>
          </cell>
          <cell r="D102">
            <v>179106493597</v>
          </cell>
          <cell r="E102" t="str">
            <v>BANKA E KREDITIT TE SHQIPERISE sh.a.</v>
          </cell>
          <cell r="F102">
            <v>41420</v>
          </cell>
        </row>
        <row r="103">
          <cell r="B103" t="str">
            <v>Emer_Mbimer_94</v>
          </cell>
          <cell r="C103" t="str">
            <v>në organikë</v>
          </cell>
          <cell r="D103">
            <v>582617728270</v>
          </cell>
          <cell r="E103" t="str">
            <v>BANKA CREDINS sh.a.</v>
          </cell>
          <cell r="F103">
            <v>41952</v>
          </cell>
        </row>
        <row r="104">
          <cell r="B104" t="str">
            <v>Emer_Mbimer_95</v>
          </cell>
          <cell r="C104" t="str">
            <v>në organikë</v>
          </cell>
          <cell r="D104">
            <v>698299023978</v>
          </cell>
          <cell r="E104" t="str">
            <v>BANKA SOCIETE GENERALE ALBANIA sh.a.</v>
          </cell>
          <cell r="F104">
            <v>42823</v>
          </cell>
        </row>
        <row r="105">
          <cell r="B105" t="str">
            <v>Emer_Mbimer_96</v>
          </cell>
          <cell r="C105" t="str">
            <v>në organikë</v>
          </cell>
          <cell r="D105">
            <v>372923896517</v>
          </cell>
          <cell r="E105" t="str">
            <v>BANKA UNION sh.a.</v>
          </cell>
          <cell r="F105">
            <v>40739</v>
          </cell>
        </row>
        <row r="106">
          <cell r="B106" t="str">
            <v>Emer_Mbimer_97</v>
          </cell>
          <cell r="C106" t="str">
            <v>në organikë</v>
          </cell>
          <cell r="D106">
            <v>408634412850</v>
          </cell>
          <cell r="E106" t="str">
            <v>BANKA E PARE E INVESTIMEVE, ALBANIA sh.a.</v>
          </cell>
          <cell r="F106">
            <v>41420</v>
          </cell>
        </row>
        <row r="107">
          <cell r="B107" t="str">
            <v>Emer_Mbimer_98</v>
          </cell>
          <cell r="C107" t="str">
            <v>në organikë</v>
          </cell>
          <cell r="D107">
            <v>205989183134</v>
          </cell>
          <cell r="E107" t="str">
            <v>BANKA RAIFFEISEN sh.a.</v>
          </cell>
          <cell r="F107">
            <v>42482</v>
          </cell>
        </row>
        <row r="108">
          <cell r="B108" t="str">
            <v>Emer_Mbimer_99</v>
          </cell>
          <cell r="C108" t="str">
            <v>në organikë</v>
          </cell>
          <cell r="D108">
            <v>893405389786</v>
          </cell>
          <cell r="E108" t="str">
            <v>BANKA E BASHKUAR E SHQIPERISE sh.a.</v>
          </cell>
          <cell r="F108">
            <v>41231</v>
          </cell>
        </row>
        <row r="109">
          <cell r="B109" t="str">
            <v>Emer_Mbimer_100</v>
          </cell>
          <cell r="C109" t="str">
            <v>në organikë</v>
          </cell>
          <cell r="D109">
            <v>553193831159</v>
          </cell>
          <cell r="E109" t="str">
            <v>VENETO BANKA sh.a.</v>
          </cell>
          <cell r="F109">
            <v>189106</v>
          </cell>
        </row>
        <row r="111">
          <cell r="B111" t="str">
            <v>Emer_Mbimer_101</v>
          </cell>
          <cell r="C111" t="str">
            <v>mbi organikë</v>
          </cell>
          <cell r="D111">
            <v>909223329572</v>
          </cell>
          <cell r="E111" t="str">
            <v>BANKA RAIFFEISEN sh.a.</v>
          </cell>
          <cell r="F111">
            <v>27776</v>
          </cell>
        </row>
        <row r="112">
          <cell r="B112" t="str">
            <v>Emer_Mbimer_102</v>
          </cell>
          <cell r="C112" t="str">
            <v>mbi organikë</v>
          </cell>
          <cell r="D112">
            <v>189222275880</v>
          </cell>
          <cell r="E112" t="str">
            <v>BANKA E BASHKUAR E SHQIPERISE sh.a.</v>
          </cell>
          <cell r="F112">
            <v>29051</v>
          </cell>
        </row>
        <row r="113">
          <cell r="B113" t="str">
            <v>Emer_Mbimer_103</v>
          </cell>
          <cell r="C113" t="str">
            <v>mbi organikë</v>
          </cell>
          <cell r="D113">
            <v>470275630622</v>
          </cell>
          <cell r="E113" t="str">
            <v>VENETO BANKA sh.a.</v>
          </cell>
          <cell r="F113">
            <v>29767</v>
          </cell>
        </row>
        <row r="114">
          <cell r="B114" t="str">
            <v>Emer_Mbimer_104</v>
          </cell>
          <cell r="C114" t="str">
            <v>mbi organikë</v>
          </cell>
          <cell r="D114">
            <v>169234558564</v>
          </cell>
          <cell r="E114" t="str">
            <v>BANKA KOMBETARE TREGTARE sh.a.</v>
          </cell>
          <cell r="F114">
            <v>30483</v>
          </cell>
        </row>
        <row r="115">
          <cell r="B115" t="str">
            <v>Emer_Mbimer_105</v>
          </cell>
          <cell r="C115" t="str">
            <v>mbi organikë</v>
          </cell>
          <cell r="D115">
            <v>373575182364</v>
          </cell>
          <cell r="E115" t="str">
            <v>BANKA TIRANA sh.a.</v>
          </cell>
          <cell r="F115">
            <v>31040</v>
          </cell>
        </row>
        <row r="116">
          <cell r="B116" t="str">
            <v>Emer_Mbimer_106</v>
          </cell>
          <cell r="C116" t="str">
            <v>mbi organikë</v>
          </cell>
          <cell r="D116">
            <v>853610629460</v>
          </cell>
          <cell r="E116" t="str">
            <v>BANKA NBG ALBANIA sh.a.</v>
          </cell>
          <cell r="F116">
            <v>31956</v>
          </cell>
        </row>
        <row r="117">
          <cell r="B117" t="str">
            <v>Emer_Mbimer_107</v>
          </cell>
          <cell r="C117" t="str">
            <v>mbi organikë</v>
          </cell>
          <cell r="D117">
            <v>957721828269</v>
          </cell>
          <cell r="E117" t="str">
            <v>BANKA NDERKOMBETARE TREGTARE sh.a.</v>
          </cell>
          <cell r="F117">
            <v>32791</v>
          </cell>
        </row>
        <row r="118">
          <cell r="B118" t="str">
            <v>Emer_Mbimer_108</v>
          </cell>
          <cell r="C118" t="str">
            <v>mbi organikë</v>
          </cell>
          <cell r="D118">
            <v>225968093030</v>
          </cell>
          <cell r="E118" t="str">
            <v>BANKA ALPHA ALBANIA sh.a.</v>
          </cell>
          <cell r="F118">
            <v>34383</v>
          </cell>
        </row>
        <row r="119">
          <cell r="B119" t="str">
            <v>Emer_Mbimer_109</v>
          </cell>
          <cell r="C119" t="str">
            <v>mbi organikë</v>
          </cell>
          <cell r="D119">
            <v>796078743955</v>
          </cell>
          <cell r="E119" t="str">
            <v>BANKA INTESA SANPAOLO ALBANIA sh.a.</v>
          </cell>
          <cell r="F119">
            <v>35577</v>
          </cell>
        </row>
        <row r="120">
          <cell r="B120" t="str">
            <v>Emer_Mbimer_110</v>
          </cell>
          <cell r="C120" t="str">
            <v>mbi organikë</v>
          </cell>
          <cell r="D120">
            <v>691006968825</v>
          </cell>
          <cell r="E120" t="str">
            <v>BANKA PROCREDIT sh.a.</v>
          </cell>
          <cell r="F120">
            <v>36531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26"/>
  <sheetViews>
    <sheetView showGridLines="0" zoomScale="85" zoomScaleNormal="85" workbookViewId="0">
      <selection activeCell="P9" sqref="P9"/>
    </sheetView>
  </sheetViews>
  <sheetFormatPr defaultRowHeight="15.75" x14ac:dyDescent="0.25"/>
  <cols>
    <col min="1" max="1" width="9" style="96"/>
    <col min="2" max="2" width="28.625" style="103" customWidth="1"/>
    <col min="3" max="3" width="14.625" style="104" customWidth="1"/>
    <col min="4" max="4" width="21.625" style="103" customWidth="1"/>
    <col min="5" max="5" width="30.5" style="103" customWidth="1"/>
    <col min="6" max="6" width="21.625" style="103" customWidth="1"/>
    <col min="7" max="7" width="9" style="142"/>
    <col min="8" max="8" width="28.625" style="103" customWidth="1"/>
    <col min="9" max="11" width="12.625" style="103" customWidth="1"/>
    <col min="12" max="12" width="21.625" style="103" customWidth="1"/>
    <col min="13" max="13" width="2.375" style="142" customWidth="1"/>
    <col min="14" max="14" width="13" style="142" customWidth="1"/>
    <col min="15" max="16" width="9" style="142"/>
    <col min="17" max="16384" width="9" style="96"/>
  </cols>
  <sheetData>
    <row r="1" spans="2:16" ht="24" thickBot="1" x14ac:dyDescent="0.4">
      <c r="B1" s="93" t="s">
        <v>84</v>
      </c>
      <c r="C1" s="94"/>
      <c r="D1" s="95"/>
      <c r="E1" s="95"/>
      <c r="F1" s="95"/>
      <c r="H1" s="93"/>
      <c r="I1" s="93"/>
      <c r="J1" s="93"/>
      <c r="K1" s="93"/>
      <c r="L1" s="95"/>
      <c r="M1" s="95"/>
      <c r="N1" s="95"/>
      <c r="O1" s="95"/>
    </row>
    <row r="3" spans="2:16" x14ac:dyDescent="0.25">
      <c r="B3" s="97"/>
      <c r="C3" s="97"/>
      <c r="D3" s="97"/>
      <c r="E3" s="97"/>
      <c r="F3" s="97"/>
      <c r="H3" s="97"/>
      <c r="I3" s="97"/>
      <c r="J3" s="97"/>
      <c r="K3" s="97"/>
      <c r="L3" s="97"/>
    </row>
    <row r="4" spans="2:16" ht="18.75" x14ac:dyDescent="0.3">
      <c r="B4" s="98"/>
      <c r="C4" s="98"/>
      <c r="D4" s="98"/>
      <c r="E4" s="98"/>
      <c r="F4" s="98"/>
      <c r="H4" s="98"/>
      <c r="I4" s="98"/>
      <c r="J4" s="98"/>
      <c r="K4" s="98"/>
      <c r="L4" s="98"/>
    </row>
    <row r="5" spans="2:16" x14ac:dyDescent="0.25">
      <c r="B5" s="99"/>
      <c r="C5" s="100"/>
      <c r="D5" s="99"/>
      <c r="E5" s="99"/>
      <c r="F5" s="99"/>
      <c r="H5" s="99"/>
      <c r="I5" s="99"/>
      <c r="J5" s="99"/>
      <c r="K5" s="99"/>
      <c r="L5" s="99"/>
    </row>
    <row r="6" spans="2:16" ht="16.5" thickBot="1" x14ac:dyDescent="0.3">
      <c r="B6" s="99"/>
      <c r="C6" s="100"/>
      <c r="D6" s="99"/>
      <c r="E6" s="99"/>
      <c r="F6" s="99"/>
      <c r="H6" s="99"/>
      <c r="I6" s="99"/>
      <c r="J6" s="99"/>
      <c r="K6" s="99"/>
      <c r="L6" s="99"/>
    </row>
    <row r="7" spans="2:16" ht="38.25" thickBot="1" x14ac:dyDescent="0.35">
      <c r="B7" s="105" t="s">
        <v>76</v>
      </c>
      <c r="C7" s="106" t="s">
        <v>77</v>
      </c>
      <c r="D7" s="106" t="s">
        <v>78</v>
      </c>
      <c r="E7" s="106" t="s">
        <v>79</v>
      </c>
      <c r="F7" s="106" t="s">
        <v>80</v>
      </c>
      <c r="G7" s="143"/>
      <c r="H7" s="154" t="s">
        <v>79</v>
      </c>
      <c r="I7" s="158" t="s">
        <v>86</v>
      </c>
      <c r="J7" s="158" t="s">
        <v>87</v>
      </c>
      <c r="K7" s="158" t="s">
        <v>88</v>
      </c>
      <c r="L7" s="150" t="s">
        <v>89</v>
      </c>
      <c r="M7" s="143"/>
      <c r="N7" s="143"/>
      <c r="O7" s="143"/>
      <c r="P7" s="143"/>
    </row>
    <row r="8" spans="2:16" thickBot="1" x14ac:dyDescent="0.3">
      <c r="B8" s="107"/>
      <c r="C8" s="108"/>
      <c r="D8" s="109"/>
      <c r="E8" s="109"/>
      <c r="F8" s="110"/>
      <c r="H8" s="155"/>
      <c r="I8" s="159"/>
      <c r="J8" s="159"/>
      <c r="K8" s="159"/>
      <c r="L8" s="151"/>
    </row>
    <row r="9" spans="2:16" ht="15" x14ac:dyDescent="0.25">
      <c r="B9" s="111"/>
      <c r="C9" s="112"/>
      <c r="D9" s="113"/>
      <c r="E9" s="112"/>
      <c r="F9" s="114"/>
      <c r="H9" s="144"/>
      <c r="I9" s="160"/>
      <c r="J9" s="160"/>
      <c r="K9" s="160"/>
      <c r="L9" s="149"/>
    </row>
    <row r="10" spans="2:16" ht="15" x14ac:dyDescent="0.25">
      <c r="B10" s="115" t="str">
        <f>[1]INFO_pagat!B10</f>
        <v>Emer_Mbimer_01</v>
      </c>
      <c r="C10" s="116" t="str">
        <f>[1]INFO_pagat!C10</f>
        <v>në organikë</v>
      </c>
      <c r="D10" s="117">
        <f>[1]INFO_pagat!D10</f>
        <v>613299365186</v>
      </c>
      <c r="E10" s="118" t="str">
        <f>[1]INFO_pagat!E10</f>
        <v>BANKA RAIFFEISEN sh.a.</v>
      </c>
      <c r="F10" s="119">
        <f>[1]INFO_pagat!F10</f>
        <v>122478</v>
      </c>
      <c r="H10" s="156" t="s">
        <v>25</v>
      </c>
      <c r="I10" s="161">
        <f>SUMIFS(F:F,C:C,"në organikë",E:E,H10)</f>
        <v>602048</v>
      </c>
      <c r="J10" s="161">
        <f>SUMIFS(F:F,C:C,"mbi organikë",E:E,H10)</f>
        <v>34383</v>
      </c>
      <c r="K10" s="161">
        <f>IF(SUMIF(E:E,H10,F:F)=(I10+J10),(I10+J10),"gabim")</f>
        <v>636431</v>
      </c>
      <c r="L10" s="152">
        <f>'BANKA ALPHA ALBANIA'!I27</f>
        <v>636431</v>
      </c>
      <c r="N10" s="145" t="str">
        <f>IF(K10-L10=0," ok "," gabim ")</f>
        <v xml:space="preserve"> ok </v>
      </c>
    </row>
    <row r="11" spans="2:16" ht="15" x14ac:dyDescent="0.25">
      <c r="B11" s="115" t="str">
        <f>[1]INFO_pagat!B11</f>
        <v>Emer_Mbimer_02</v>
      </c>
      <c r="C11" s="116" t="str">
        <f>[1]INFO_pagat!C11</f>
        <v>në organikë</v>
      </c>
      <c r="D11" s="117">
        <f>[1]INFO_pagat!D11</f>
        <v>270082615269</v>
      </c>
      <c r="E11" s="118" t="str">
        <f>[1]INFO_pagat!E11</f>
        <v>BANKA E BASHKUAR E SHQIPERISE sh.a.</v>
      </c>
      <c r="F11" s="119">
        <f>[1]INFO_pagat!F11</f>
        <v>111654</v>
      </c>
      <c r="H11" s="156" t="s">
        <v>28</v>
      </c>
      <c r="I11" s="161">
        <f t="shared" ref="I11:I25" si="0">SUMIFS(F:F,C:C,"në organikë",E:E,H11)</f>
        <v>156315</v>
      </c>
      <c r="J11" s="161">
        <f t="shared" ref="J11:J25" si="1">SUMIFS(F:F,C:C,"mbi organikë",E:E,H11)</f>
        <v>0</v>
      </c>
      <c r="K11" s="161">
        <f>IF(SUMIF(E:E,H11,F:F)=(I11+J11),(I11+J11),"gabim")</f>
        <v>156315</v>
      </c>
      <c r="L11" s="152">
        <f>'BANKA AMERIKANE E INVESTIMEVE'!I27</f>
        <v>156315</v>
      </c>
      <c r="N11" s="145" t="str">
        <f t="shared" ref="N11:N25" si="2">IF(K11-L11=0," ok "," gabim ")</f>
        <v xml:space="preserve"> ok </v>
      </c>
    </row>
    <row r="12" spans="2:16" ht="15" x14ac:dyDescent="0.25">
      <c r="B12" s="115" t="str">
        <f>[1]INFO_pagat!B12</f>
        <v>Emer_Mbimer_03</v>
      </c>
      <c r="C12" s="116" t="str">
        <f>[1]INFO_pagat!C12</f>
        <v>në organikë</v>
      </c>
      <c r="D12" s="117">
        <f>[1]INFO_pagat!D12</f>
        <v>856630162996</v>
      </c>
      <c r="E12" s="118" t="str">
        <f>[1]INFO_pagat!E12</f>
        <v>VENETO BANKA sh.a.</v>
      </c>
      <c r="F12" s="119">
        <f>[1]INFO_pagat!F12</f>
        <v>102142</v>
      </c>
      <c r="H12" s="156" t="s">
        <v>30</v>
      </c>
      <c r="I12" s="161">
        <f t="shared" si="0"/>
        <v>164169</v>
      </c>
      <c r="J12" s="161">
        <f t="shared" si="1"/>
        <v>0</v>
      </c>
      <c r="K12" s="161">
        <f t="shared" ref="K12:K25" si="3">IF(SUMIF(E:E,H12,F:F)=(I12+J12),(I12+J12),"gabim")</f>
        <v>164169</v>
      </c>
      <c r="L12" s="152">
        <f>'BANKA CREDINS'!I27</f>
        <v>164169</v>
      </c>
      <c r="N12" s="145" t="str">
        <f t="shared" si="2"/>
        <v xml:space="preserve"> ok </v>
      </c>
    </row>
    <row r="13" spans="2:16" ht="15" x14ac:dyDescent="0.25">
      <c r="B13" s="115" t="str">
        <f>[1]INFO_pagat!B13</f>
        <v>Emer_Mbimer_04</v>
      </c>
      <c r="C13" s="116" t="str">
        <f>[1]INFO_pagat!C13</f>
        <v>në organikë</v>
      </c>
      <c r="D13" s="117">
        <f>[1]INFO_pagat!D13</f>
        <v>869511498439</v>
      </c>
      <c r="E13" s="118" t="str">
        <f>[1]INFO_pagat!E13</f>
        <v>BANKA KOMBETARE TREGTARE sh.a.</v>
      </c>
      <c r="F13" s="119">
        <f>[1]INFO_pagat!F13</f>
        <v>88768</v>
      </c>
      <c r="H13" s="156" t="s">
        <v>20</v>
      </c>
      <c r="I13" s="161">
        <f t="shared" si="0"/>
        <v>617464</v>
      </c>
      <c r="J13" s="161">
        <f t="shared" si="1"/>
        <v>29051</v>
      </c>
      <c r="K13" s="161">
        <f t="shared" si="3"/>
        <v>646515</v>
      </c>
      <c r="L13" s="152">
        <f>'BANKA E BASHKUAR E SHQIPERISE'!I27</f>
        <v>646515</v>
      </c>
      <c r="N13" s="145" t="str">
        <f t="shared" si="2"/>
        <v xml:space="preserve"> ok </v>
      </c>
    </row>
    <row r="14" spans="2:16" ht="15" x14ac:dyDescent="0.25">
      <c r="B14" s="115" t="str">
        <f>[1]INFO_pagat!B14</f>
        <v>Emer_Mbimer_05</v>
      </c>
      <c r="C14" s="116" t="str">
        <f>[1]INFO_pagat!C14</f>
        <v>në organikë</v>
      </c>
      <c r="D14" s="117">
        <f>[1]INFO_pagat!D14</f>
        <v>324900223781</v>
      </c>
      <c r="E14" s="118" t="str">
        <f>[1]INFO_pagat!E14</f>
        <v>BANKA TIRANA sh.a.</v>
      </c>
      <c r="F14" s="119">
        <f>[1]INFO_pagat!F14</f>
        <v>74982</v>
      </c>
      <c r="H14" s="156" t="s">
        <v>29</v>
      </c>
      <c r="I14" s="161">
        <f t="shared" si="0"/>
        <v>480065</v>
      </c>
      <c r="J14" s="161">
        <f t="shared" si="1"/>
        <v>0</v>
      </c>
      <c r="K14" s="161">
        <f t="shared" si="3"/>
        <v>480065</v>
      </c>
      <c r="L14" s="152">
        <f>'BANKA E KREDITIT TE SHQIPERISE'!I27</f>
        <v>480065</v>
      </c>
      <c r="N14" s="145" t="str">
        <f t="shared" si="2"/>
        <v xml:space="preserve"> ok </v>
      </c>
    </row>
    <row r="15" spans="2:16" ht="15" x14ac:dyDescent="0.25">
      <c r="B15" s="115" t="str">
        <f>[1]INFO_pagat!B15</f>
        <v>Emer_Mbimer_06</v>
      </c>
      <c r="C15" s="116" t="str">
        <f>[1]INFO_pagat!C15</f>
        <v>në organikë</v>
      </c>
      <c r="D15" s="117">
        <f>[1]INFO_pagat!D15</f>
        <v>352475660949</v>
      </c>
      <c r="E15" s="118" t="str">
        <f>[1]INFO_pagat!E15</f>
        <v>BANKA NBG ALBANIA sh.a.</v>
      </c>
      <c r="F15" s="119">
        <f>[1]INFO_pagat!F15</f>
        <v>67586</v>
      </c>
      <c r="H15" s="156" t="s">
        <v>33</v>
      </c>
      <c r="I15" s="161">
        <f t="shared" si="0"/>
        <v>169889</v>
      </c>
      <c r="J15" s="161">
        <f t="shared" si="1"/>
        <v>0</v>
      </c>
      <c r="K15" s="161">
        <f t="shared" si="3"/>
        <v>169889</v>
      </c>
      <c r="L15" s="152">
        <f>'BANKA E PARE E INVESTIMEVE'!I27</f>
        <v>169889</v>
      </c>
      <c r="N15" s="145" t="str">
        <f t="shared" si="2"/>
        <v xml:space="preserve"> ok </v>
      </c>
    </row>
    <row r="16" spans="2:16" ht="15" x14ac:dyDescent="0.25">
      <c r="B16" s="115" t="str">
        <f>[1]INFO_pagat!B16</f>
        <v>Emer_Mbimer_07</v>
      </c>
      <c r="C16" s="116" t="str">
        <f>[1]INFO_pagat!C16</f>
        <v>në organikë</v>
      </c>
      <c r="D16" s="117">
        <f>[1]INFO_pagat!D16</f>
        <v>140631334912</v>
      </c>
      <c r="E16" s="118" t="str">
        <f>[1]INFO_pagat!E16</f>
        <v>BANKA NDERKOMBETARE TREGTARE sh.a.</v>
      </c>
      <c r="F16" s="119">
        <f>[1]INFO_pagat!F16</f>
        <v>61558</v>
      </c>
      <c r="H16" s="156" t="s">
        <v>26</v>
      </c>
      <c r="I16" s="161">
        <f t="shared" si="0"/>
        <v>576255</v>
      </c>
      <c r="J16" s="161">
        <f t="shared" si="1"/>
        <v>35577</v>
      </c>
      <c r="K16" s="161">
        <f t="shared" si="3"/>
        <v>611832</v>
      </c>
      <c r="L16" s="152">
        <f>'BANKA INTESA SANPAOLO ALBANIA'!I27</f>
        <v>611832</v>
      </c>
      <c r="N16" s="145" t="str">
        <f t="shared" si="2"/>
        <v xml:space="preserve"> ok </v>
      </c>
    </row>
    <row r="17" spans="2:14" ht="15" x14ac:dyDescent="0.25">
      <c r="B17" s="115" t="str">
        <f>[1]INFO_pagat!B17</f>
        <v>Emer_Mbimer_08</v>
      </c>
      <c r="C17" s="116" t="str">
        <f>[1]INFO_pagat!C17</f>
        <v>në organikë</v>
      </c>
      <c r="D17" s="117">
        <f>[1]INFO_pagat!D17</f>
        <v>607347673423</v>
      </c>
      <c r="E17" s="118" t="str">
        <f>[1]INFO_pagat!E17</f>
        <v>BANKA ALPHA ALBANIA sh.a.</v>
      </c>
      <c r="F17" s="119">
        <f>[1]INFO_pagat!F17</f>
        <v>51802</v>
      </c>
      <c r="H17" s="156" t="s">
        <v>22</v>
      </c>
      <c r="I17" s="161">
        <f t="shared" si="0"/>
        <v>497240</v>
      </c>
      <c r="J17" s="161">
        <f t="shared" si="1"/>
        <v>30483</v>
      </c>
      <c r="K17" s="161">
        <f t="shared" si="3"/>
        <v>527723</v>
      </c>
      <c r="L17" s="152">
        <f>'BANKA KOMBETARE TREGTARE'!I27</f>
        <v>527723</v>
      </c>
      <c r="N17" s="145" t="str">
        <f t="shared" si="2"/>
        <v xml:space="preserve"> ok </v>
      </c>
    </row>
    <row r="18" spans="2:14" ht="15" x14ac:dyDescent="0.25">
      <c r="B18" s="115" t="str">
        <f>[1]INFO_pagat!B18</f>
        <v>Emer_Mbimer_09</v>
      </c>
      <c r="C18" s="116" t="str">
        <f>[1]INFO_pagat!C18</f>
        <v>në organikë</v>
      </c>
      <c r="D18" s="117">
        <f>[1]INFO_pagat!D18</f>
        <v>868145261330</v>
      </c>
      <c r="E18" s="118" t="str">
        <f>[1]INFO_pagat!E18</f>
        <v>BANKA INTESA SANPAOLO ALBANIA sh.a.</v>
      </c>
      <c r="F18" s="119">
        <f>[1]INFO_pagat!F18</f>
        <v>43794</v>
      </c>
      <c r="H18" s="156" t="s">
        <v>85</v>
      </c>
      <c r="I18" s="161">
        <f t="shared" si="0"/>
        <v>736998</v>
      </c>
      <c r="J18" s="161">
        <f t="shared" si="1"/>
        <v>31956</v>
      </c>
      <c r="K18" s="161">
        <f t="shared" si="3"/>
        <v>768954</v>
      </c>
      <c r="L18" s="152">
        <f>'BANKA NBG ALBANIA'!I27</f>
        <v>768954</v>
      </c>
      <c r="N18" s="145" t="str">
        <f t="shared" si="2"/>
        <v xml:space="preserve"> ok </v>
      </c>
    </row>
    <row r="19" spans="2:14" ht="15" x14ac:dyDescent="0.25">
      <c r="B19" s="115" t="str">
        <f>[1]INFO_pagat!B19</f>
        <v>Emer_Mbimer_10</v>
      </c>
      <c r="C19" s="116" t="str">
        <f>[1]INFO_pagat!C19</f>
        <v>në organikë</v>
      </c>
      <c r="D19" s="117">
        <f>[1]INFO_pagat!D19</f>
        <v>691228124248</v>
      </c>
      <c r="E19" s="118" t="str">
        <f>[1]INFO_pagat!E19</f>
        <v>BANKA PROCREDIT sh.a.</v>
      </c>
      <c r="F19" s="119">
        <f>[1]INFO_pagat!F19</f>
        <v>37606</v>
      </c>
      <c r="H19" s="156" t="s">
        <v>24</v>
      </c>
      <c r="I19" s="161">
        <f t="shared" si="0"/>
        <v>678138</v>
      </c>
      <c r="J19" s="161">
        <f t="shared" si="1"/>
        <v>32791</v>
      </c>
      <c r="K19" s="161">
        <f t="shared" si="3"/>
        <v>710929</v>
      </c>
      <c r="L19" s="152">
        <f>'BANKA NDERKOMBETARE TREGTARE'!I27</f>
        <v>710929</v>
      </c>
      <c r="N19" s="145" t="str">
        <f t="shared" si="2"/>
        <v xml:space="preserve"> ok </v>
      </c>
    </row>
    <row r="20" spans="2:14" ht="15" x14ac:dyDescent="0.25">
      <c r="B20" s="115" t="str">
        <f>[1]INFO_pagat!B20</f>
        <v>Emer_Mbimer_11</v>
      </c>
      <c r="C20" s="116" t="str">
        <f>[1]INFO_pagat!C20</f>
        <v>në organikë</v>
      </c>
      <c r="D20" s="117">
        <f>[1]INFO_pagat!D20</f>
        <v>712529104661</v>
      </c>
      <c r="E20" s="118" t="str">
        <f>[1]INFO_pagat!E20</f>
        <v>BANKA AMERIKANE E INVESTIMEVE sh.a.</v>
      </c>
      <c r="F20" s="119">
        <f>[1]INFO_pagat!F20</f>
        <v>38313</v>
      </c>
      <c r="H20" s="156" t="s">
        <v>27</v>
      </c>
      <c r="I20" s="161">
        <f t="shared" si="0"/>
        <v>531994</v>
      </c>
      <c r="J20" s="161">
        <f t="shared" si="1"/>
        <v>36531</v>
      </c>
      <c r="K20" s="161">
        <f t="shared" si="3"/>
        <v>568525</v>
      </c>
      <c r="L20" s="152">
        <f>'BANKA PROCREDIT'!I27</f>
        <v>568525</v>
      </c>
      <c r="N20" s="145" t="str">
        <f t="shared" si="2"/>
        <v xml:space="preserve"> ok </v>
      </c>
    </row>
    <row r="21" spans="2:14" ht="15" x14ac:dyDescent="0.25">
      <c r="B21" s="115" t="str">
        <f>[1]INFO_pagat!B21</f>
        <v>Emer_Mbimer_12</v>
      </c>
      <c r="C21" s="116" t="str">
        <f>[1]INFO_pagat!C21</f>
        <v>në organikë</v>
      </c>
      <c r="D21" s="117">
        <f>[1]INFO_pagat!D21</f>
        <v>403050925331</v>
      </c>
      <c r="E21" s="118" t="str">
        <f>[1]INFO_pagat!E21</f>
        <v>BANKA E KREDITIT TE SHQIPERISE sh.a.</v>
      </c>
      <c r="F21" s="119">
        <f>[1]INFO_pagat!F21</f>
        <v>39633</v>
      </c>
      <c r="H21" s="156" t="s">
        <v>19</v>
      </c>
      <c r="I21" s="161">
        <f t="shared" si="0"/>
        <v>657181</v>
      </c>
      <c r="J21" s="161">
        <f t="shared" si="1"/>
        <v>27776</v>
      </c>
      <c r="K21" s="161">
        <f t="shared" si="3"/>
        <v>684957</v>
      </c>
      <c r="L21" s="152">
        <f>'BANKA RAIFFEISEN'!I27</f>
        <v>684957</v>
      </c>
      <c r="N21" s="145" t="str">
        <f t="shared" si="2"/>
        <v xml:space="preserve"> ok </v>
      </c>
    </row>
    <row r="22" spans="2:14" ht="15" x14ac:dyDescent="0.25">
      <c r="B22" s="115" t="str">
        <f>[1]INFO_pagat!B22</f>
        <v>Emer_Mbimer_13</v>
      </c>
      <c r="C22" s="116" t="str">
        <f>[1]INFO_pagat!C22</f>
        <v>në organikë</v>
      </c>
      <c r="D22" s="117">
        <f>[1]INFO_pagat!D22</f>
        <v>427614335200</v>
      </c>
      <c r="E22" s="118" t="str">
        <f>[1]INFO_pagat!E22</f>
        <v>BANKA CREDINS sh.a.</v>
      </c>
      <c r="F22" s="119">
        <f>[1]INFO_pagat!F22</f>
        <v>40739</v>
      </c>
      <c r="H22" s="156" t="s">
        <v>31</v>
      </c>
      <c r="I22" s="161">
        <f t="shared" si="0"/>
        <v>167083</v>
      </c>
      <c r="J22" s="161">
        <f t="shared" si="1"/>
        <v>0</v>
      </c>
      <c r="K22" s="161">
        <f t="shared" si="3"/>
        <v>167083</v>
      </c>
      <c r="L22" s="152">
        <f>'BANKA SOCIETE GENERALE ALBANIA'!I27</f>
        <v>167083</v>
      </c>
      <c r="N22" s="145" t="str">
        <f t="shared" si="2"/>
        <v xml:space="preserve"> ok </v>
      </c>
    </row>
    <row r="23" spans="2:14" ht="15" x14ac:dyDescent="0.25">
      <c r="B23" s="115" t="str">
        <f>[1]INFO_pagat!B23</f>
        <v>Emer_Mbimer_14</v>
      </c>
      <c r="C23" s="116" t="str">
        <f>[1]INFO_pagat!C23</f>
        <v>në organikë</v>
      </c>
      <c r="D23" s="117">
        <f>[1]INFO_pagat!D23</f>
        <v>268908771199</v>
      </c>
      <c r="E23" s="118" t="str">
        <f>[1]INFO_pagat!E23</f>
        <v>BANKA SOCIETE GENERALE ALBANIA sh.a.</v>
      </c>
      <c r="F23" s="119">
        <f>[1]INFO_pagat!F23</f>
        <v>41420</v>
      </c>
      <c r="H23" s="156" t="s">
        <v>23</v>
      </c>
      <c r="I23" s="161">
        <f t="shared" si="0"/>
        <v>874426</v>
      </c>
      <c r="J23" s="161">
        <f t="shared" si="1"/>
        <v>31040</v>
      </c>
      <c r="K23" s="161">
        <f t="shared" si="3"/>
        <v>905466</v>
      </c>
      <c r="L23" s="152">
        <f>'BANKA TIRANA'!I27</f>
        <v>905466</v>
      </c>
      <c r="N23" s="145" t="str">
        <f t="shared" si="2"/>
        <v xml:space="preserve"> ok </v>
      </c>
    </row>
    <row r="24" spans="2:14" ht="15" x14ac:dyDescent="0.25">
      <c r="B24" s="115" t="str">
        <f>[1]INFO_pagat!B24</f>
        <v>Emer_Mbimer_15</v>
      </c>
      <c r="C24" s="116" t="str">
        <f>[1]INFO_pagat!C24</f>
        <v>në organikë</v>
      </c>
      <c r="D24" s="117">
        <f>[1]INFO_pagat!D24</f>
        <v>251810932298</v>
      </c>
      <c r="E24" s="118" t="str">
        <f>[1]INFO_pagat!E24</f>
        <v>BANKA UNION sh.a.</v>
      </c>
      <c r="F24" s="119">
        <f>[1]INFO_pagat!F24</f>
        <v>41952</v>
      </c>
      <c r="H24" s="156" t="s">
        <v>32</v>
      </c>
      <c r="I24" s="161">
        <f t="shared" si="0"/>
        <v>166595</v>
      </c>
      <c r="J24" s="161">
        <f t="shared" si="1"/>
        <v>0</v>
      </c>
      <c r="K24" s="161">
        <f t="shared" si="3"/>
        <v>166595</v>
      </c>
      <c r="L24" s="152">
        <f>'BANKA UNION'!I27</f>
        <v>166595</v>
      </c>
      <c r="N24" s="145" t="str">
        <f t="shared" si="2"/>
        <v xml:space="preserve"> ok </v>
      </c>
    </row>
    <row r="25" spans="2:14" ht="15" x14ac:dyDescent="0.25">
      <c r="B25" s="115" t="str">
        <f>[1]INFO_pagat!B25</f>
        <v>Emer_Mbimer_16</v>
      </c>
      <c r="C25" s="116" t="str">
        <f>[1]INFO_pagat!C25</f>
        <v>në organikë</v>
      </c>
      <c r="D25" s="117">
        <f>[1]INFO_pagat!D25</f>
        <v>354315479288</v>
      </c>
      <c r="E25" s="118" t="str">
        <f>[1]INFO_pagat!E25</f>
        <v>BANKA E PARE E INVESTIMEVE, ALBANIA sh.a.</v>
      </c>
      <c r="F25" s="119">
        <f>[1]INFO_pagat!F25</f>
        <v>42823</v>
      </c>
      <c r="H25" s="156" t="s">
        <v>21</v>
      </c>
      <c r="I25" s="161">
        <f t="shared" si="0"/>
        <v>723133</v>
      </c>
      <c r="J25" s="161">
        <f t="shared" si="1"/>
        <v>29767</v>
      </c>
      <c r="K25" s="161">
        <f t="shared" si="3"/>
        <v>752900</v>
      </c>
      <c r="L25" s="152">
        <f>'VENETO BANKA'!I27</f>
        <v>752900</v>
      </c>
      <c r="N25" s="145" t="str">
        <f t="shared" si="2"/>
        <v xml:space="preserve"> ok </v>
      </c>
    </row>
    <row r="26" spans="2:14" thickBot="1" x14ac:dyDescent="0.3">
      <c r="B26" s="115" t="str">
        <f>[1]INFO_pagat!B26</f>
        <v>Emer_Mbimer_17</v>
      </c>
      <c r="C26" s="116" t="str">
        <f>[1]INFO_pagat!C26</f>
        <v>në organikë</v>
      </c>
      <c r="D26" s="117">
        <f>[1]INFO_pagat!D26</f>
        <v>709786879853</v>
      </c>
      <c r="E26" s="118" t="str">
        <f>[1]INFO_pagat!E26</f>
        <v>BANKA RAIFFEISEN sh.a.</v>
      </c>
      <c r="F26" s="119">
        <f>[1]INFO_pagat!F26</f>
        <v>43619</v>
      </c>
      <c r="H26" s="157"/>
      <c r="I26" s="162"/>
      <c r="J26" s="162"/>
      <c r="K26" s="162"/>
      <c r="L26" s="153"/>
    </row>
    <row r="27" spans="2:14" x14ac:dyDescent="0.25">
      <c r="B27" s="115" t="str">
        <f>[1]INFO_pagat!B27</f>
        <v>Emer_Mbimer_18</v>
      </c>
      <c r="C27" s="116" t="str">
        <f>[1]INFO_pagat!C27</f>
        <v>në organikë</v>
      </c>
      <c r="D27" s="117">
        <f>[1]INFO_pagat!D27</f>
        <v>670563695655</v>
      </c>
      <c r="E27" s="118" t="str">
        <f>[1]INFO_pagat!E27</f>
        <v>BANKA E BASHKUAR E SHQIPERISE sh.a.</v>
      </c>
      <c r="F27" s="119">
        <f>[1]INFO_pagat!F27</f>
        <v>45135</v>
      </c>
      <c r="H27" s="101"/>
      <c r="I27" s="101"/>
      <c r="J27" s="101"/>
      <c r="K27" s="101"/>
      <c r="L27" s="101"/>
    </row>
    <row r="28" spans="2:14" x14ac:dyDescent="0.25">
      <c r="B28" s="115" t="str">
        <f>[1]INFO_pagat!B28</f>
        <v>Emer_Mbimer_19</v>
      </c>
      <c r="C28" s="116" t="str">
        <f>[1]INFO_pagat!C28</f>
        <v>në organikë</v>
      </c>
      <c r="D28" s="117">
        <f>[1]INFO_pagat!D28</f>
        <v>187707658276</v>
      </c>
      <c r="E28" s="118" t="str">
        <f>[1]INFO_pagat!E28</f>
        <v>VENETO BANKA sh.a.</v>
      </c>
      <c r="F28" s="119">
        <f>[1]INFO_pagat!F28</f>
        <v>46272</v>
      </c>
      <c r="H28" s="146"/>
      <c r="I28" s="146">
        <f>SUM(I9:I26)</f>
        <v>7798993</v>
      </c>
      <c r="J28" s="146">
        <f>SUM(J9:J26)</f>
        <v>319355</v>
      </c>
      <c r="K28" s="146"/>
      <c r="L28" s="146">
        <f>SUM(L9:L26)</f>
        <v>8118348</v>
      </c>
    </row>
    <row r="29" spans="2:14" x14ac:dyDescent="0.25">
      <c r="B29" s="115" t="str">
        <f>[1]INFO_pagat!B29</f>
        <v>Emer_Mbimer_20</v>
      </c>
      <c r="C29" s="116" t="str">
        <f>[1]INFO_pagat!C29</f>
        <v>në organikë</v>
      </c>
      <c r="D29" s="117">
        <f>[1]INFO_pagat!D29</f>
        <v>291590713893</v>
      </c>
      <c r="E29" s="118" t="str">
        <f>[1]INFO_pagat!E29</f>
        <v>BANKA KOMBETARE TREGTARE sh.a.</v>
      </c>
      <c r="F29" s="119">
        <f>[1]INFO_pagat!F29</f>
        <v>47712</v>
      </c>
      <c r="H29" s="101"/>
      <c r="I29" s="101"/>
      <c r="J29" s="148">
        <f>I28+J28</f>
        <v>8118348</v>
      </c>
      <c r="K29" s="148"/>
      <c r="L29" s="147" t="str">
        <f>IF(L28-F122=0,"ne rregull","ka nje Gabim")</f>
        <v>ne rregull</v>
      </c>
    </row>
    <row r="30" spans="2:14" x14ac:dyDescent="0.25">
      <c r="B30" s="115" t="str">
        <f>[1]INFO_pagat!B30</f>
        <v>Emer_Mbimer_21</v>
      </c>
      <c r="C30" s="116" t="str">
        <f>[1]INFO_pagat!C30</f>
        <v>në organikë</v>
      </c>
      <c r="D30" s="117">
        <f>[1]INFO_pagat!D30</f>
        <v>223601328187</v>
      </c>
      <c r="E30" s="118" t="str">
        <f>[1]INFO_pagat!E30</f>
        <v>BANKA TIRANA sh.a.</v>
      </c>
      <c r="F30" s="119">
        <f>[1]INFO_pagat!F30</f>
        <v>189106</v>
      </c>
      <c r="H30" s="101"/>
      <c r="I30" s="101"/>
      <c r="J30" s="101"/>
      <c r="K30" s="101"/>
      <c r="L30" s="101"/>
    </row>
    <row r="31" spans="2:14" x14ac:dyDescent="0.25">
      <c r="B31" s="115" t="str">
        <f>[1]INFO_pagat!B31</f>
        <v>Emer_Mbimer_22</v>
      </c>
      <c r="C31" s="116" t="str">
        <f>[1]INFO_pagat!C31</f>
        <v>në organikë</v>
      </c>
      <c r="D31" s="117">
        <f>[1]INFO_pagat!D31</f>
        <v>362913726276</v>
      </c>
      <c r="E31" s="118" t="str">
        <f>[1]INFO_pagat!E31</f>
        <v>BANKA NBG ALBANIA sh.a.</v>
      </c>
      <c r="F31" s="119">
        <f>[1]INFO_pagat!F31</f>
        <v>158143</v>
      </c>
      <c r="H31" s="101"/>
      <c r="I31" s="101"/>
      <c r="J31" s="101"/>
      <c r="K31" s="101"/>
      <c r="L31" s="101"/>
    </row>
    <row r="32" spans="2:14" x14ac:dyDescent="0.25">
      <c r="B32" s="115" t="str">
        <f>[1]INFO_pagat!B32</f>
        <v>Emer_Mbimer_23</v>
      </c>
      <c r="C32" s="116" t="str">
        <f>[1]INFO_pagat!C32</f>
        <v>në organikë</v>
      </c>
      <c r="D32" s="117">
        <f>[1]INFO_pagat!D32</f>
        <v>928301702319</v>
      </c>
      <c r="E32" s="118" t="str">
        <f>[1]INFO_pagat!E32</f>
        <v>BANKA NDERKOMBETARE TREGTARE sh.a.</v>
      </c>
      <c r="F32" s="119">
        <f>[1]INFO_pagat!F32</f>
        <v>148466</v>
      </c>
      <c r="H32" s="101"/>
      <c r="I32" s="101"/>
      <c r="J32" s="101"/>
      <c r="K32" s="101"/>
      <c r="L32" s="101"/>
    </row>
    <row r="33" spans="2:12" x14ac:dyDescent="0.25">
      <c r="B33" s="115" t="str">
        <f>[1]INFO_pagat!B33</f>
        <v>Emer_Mbimer_24</v>
      </c>
      <c r="C33" s="116" t="str">
        <f>[1]INFO_pagat!C33</f>
        <v>në organikë</v>
      </c>
      <c r="D33" s="117">
        <f>[1]INFO_pagat!D33</f>
        <v>518208881350</v>
      </c>
      <c r="E33" s="118" t="str">
        <f>[1]INFO_pagat!E33</f>
        <v>BANKA ALPHA ALBANIA sh.a.</v>
      </c>
      <c r="F33" s="119">
        <f>[1]INFO_pagat!F33</f>
        <v>134920</v>
      </c>
      <c r="H33" s="101"/>
      <c r="I33" s="101"/>
      <c r="J33" s="101"/>
      <c r="K33" s="101"/>
      <c r="L33" s="101"/>
    </row>
    <row r="34" spans="2:12" x14ac:dyDescent="0.25">
      <c r="B34" s="115" t="str">
        <f>[1]INFO_pagat!B34</f>
        <v>Emer_Mbimer_25</v>
      </c>
      <c r="C34" s="116" t="str">
        <f>[1]INFO_pagat!C34</f>
        <v>në organikë</v>
      </c>
      <c r="D34" s="117">
        <f>[1]INFO_pagat!D34</f>
        <v>369197815163</v>
      </c>
      <c r="E34" s="118" t="str">
        <f>[1]INFO_pagat!E34</f>
        <v>BANKA INTESA SANPAOLO ALBANIA sh.a.</v>
      </c>
      <c r="F34" s="119">
        <f>[1]INFO_pagat!F34</f>
        <v>132985</v>
      </c>
      <c r="H34" s="101"/>
      <c r="I34" s="101"/>
      <c r="J34" s="101"/>
      <c r="K34" s="101"/>
      <c r="L34" s="101"/>
    </row>
    <row r="35" spans="2:12" x14ac:dyDescent="0.25">
      <c r="B35" s="115" t="str">
        <f>[1]INFO_pagat!B35</f>
        <v>Emer_Mbimer_26</v>
      </c>
      <c r="C35" s="116" t="str">
        <f>[1]INFO_pagat!C35</f>
        <v>në organikë</v>
      </c>
      <c r="D35" s="117">
        <f>[1]INFO_pagat!D35</f>
        <v>301163720266</v>
      </c>
      <c r="E35" s="118" t="str">
        <f>[1]INFO_pagat!E35</f>
        <v>BANKA PROCREDIT sh.a.</v>
      </c>
      <c r="F35" s="119">
        <f>[1]INFO_pagat!F35</f>
        <v>123308</v>
      </c>
      <c r="H35" s="101"/>
      <c r="I35" s="101"/>
      <c r="J35" s="101"/>
      <c r="K35" s="101"/>
      <c r="L35" s="101"/>
    </row>
    <row r="36" spans="2:12" x14ac:dyDescent="0.25">
      <c r="B36" s="115" t="str">
        <f>[1]INFO_pagat!B36</f>
        <v>Emer_Mbimer_27</v>
      </c>
      <c r="C36" s="116" t="str">
        <f>[1]INFO_pagat!C36</f>
        <v>në organikë</v>
      </c>
      <c r="D36" s="117">
        <f>[1]INFO_pagat!D36</f>
        <v>160362183708</v>
      </c>
      <c r="E36" s="118" t="str">
        <f>[1]INFO_pagat!E36</f>
        <v>BANKA E KREDITIT TE SHQIPERISE sh.a.</v>
      </c>
      <c r="F36" s="119">
        <f>[1]INFO_pagat!F36</f>
        <v>107892</v>
      </c>
      <c r="H36" s="101"/>
      <c r="I36" s="101"/>
      <c r="J36" s="101"/>
      <c r="K36" s="101"/>
      <c r="L36" s="101"/>
    </row>
    <row r="37" spans="2:12" x14ac:dyDescent="0.25">
      <c r="B37" s="115" t="str">
        <f>[1]INFO_pagat!B37</f>
        <v>Emer_Mbimer_28</v>
      </c>
      <c r="C37" s="116" t="str">
        <f>[1]INFO_pagat!C37</f>
        <v>në organikë</v>
      </c>
      <c r="D37" s="117">
        <f>[1]INFO_pagat!D37</f>
        <v>853479518859</v>
      </c>
      <c r="E37" s="118" t="str">
        <f>[1]INFO_pagat!E37</f>
        <v>BANKA RAIFFEISEN sh.a.</v>
      </c>
      <c r="F37" s="119">
        <f>[1]INFO_pagat!F37</f>
        <v>126885</v>
      </c>
      <c r="H37" s="101"/>
      <c r="I37" s="101"/>
      <c r="J37" s="101"/>
      <c r="K37" s="101"/>
      <c r="L37" s="101"/>
    </row>
    <row r="38" spans="2:12" x14ac:dyDescent="0.25">
      <c r="B38" s="115" t="str">
        <f>[1]INFO_pagat!B38</f>
        <v>Emer_Mbimer_29</v>
      </c>
      <c r="C38" s="116" t="str">
        <f>[1]INFO_pagat!C38</f>
        <v>në organikë</v>
      </c>
      <c r="D38" s="117">
        <f>[1]INFO_pagat!D38</f>
        <v>684206519863</v>
      </c>
      <c r="E38" s="118" t="str">
        <f>[1]INFO_pagat!E38</f>
        <v>BANKA E BASHKUAR E SHQIPERISE sh.a.</v>
      </c>
      <c r="F38" s="119">
        <f>[1]INFO_pagat!F38</f>
        <v>117574</v>
      </c>
      <c r="H38" s="101"/>
      <c r="I38" s="101"/>
      <c r="J38" s="101"/>
      <c r="K38" s="101"/>
      <c r="L38" s="101"/>
    </row>
    <row r="39" spans="2:12" x14ac:dyDescent="0.25">
      <c r="B39" s="115" t="str">
        <f>[1]INFO_pagat!B39</f>
        <v>Emer_Mbimer_30</v>
      </c>
      <c r="C39" s="116" t="str">
        <f>[1]INFO_pagat!C39</f>
        <v>në organikë</v>
      </c>
      <c r="D39" s="117">
        <f>[1]INFO_pagat!D39</f>
        <v>442039288104</v>
      </c>
      <c r="E39" s="118" t="str">
        <f>[1]INFO_pagat!E39</f>
        <v>VENETO BANKA sh.a.</v>
      </c>
      <c r="F39" s="119">
        <f>[1]INFO_pagat!F39</f>
        <v>107594</v>
      </c>
      <c r="H39" s="101"/>
      <c r="I39" s="101"/>
      <c r="J39" s="101"/>
      <c r="K39" s="101"/>
      <c r="L39" s="101"/>
    </row>
    <row r="40" spans="2:12" x14ac:dyDescent="0.25">
      <c r="B40" s="115" t="str">
        <f>[1]INFO_pagat!B40</f>
        <v>Emer_Mbimer_31</v>
      </c>
      <c r="C40" s="116" t="str">
        <f>[1]INFO_pagat!C40</f>
        <v>në organikë</v>
      </c>
      <c r="D40" s="117">
        <f>[1]INFO_pagat!D40</f>
        <v>261475808959</v>
      </c>
      <c r="E40" s="118" t="str">
        <f>[1]INFO_pagat!E40</f>
        <v>BANKA KOMBETARE TREGTARE sh.a.</v>
      </c>
      <c r="F40" s="119">
        <f>[1]INFO_pagat!F40</f>
        <v>104950</v>
      </c>
      <c r="H40" s="101"/>
      <c r="I40" s="101"/>
      <c r="J40" s="101"/>
      <c r="K40" s="101"/>
      <c r="L40" s="101"/>
    </row>
    <row r="41" spans="2:12" x14ac:dyDescent="0.25">
      <c r="B41" s="115" t="str">
        <f>[1]INFO_pagat!B41</f>
        <v>Emer_Mbimer_32</v>
      </c>
      <c r="C41" s="116" t="str">
        <f>[1]INFO_pagat!C41</f>
        <v>në organikë</v>
      </c>
      <c r="D41" s="117">
        <f>[1]INFO_pagat!D41</f>
        <v>218616898968</v>
      </c>
      <c r="E41" s="118" t="str">
        <f>[1]INFO_pagat!E41</f>
        <v>BANKA TIRANA sh.a.</v>
      </c>
      <c r="F41" s="119">
        <f>[1]INFO_pagat!F41</f>
        <v>90312</v>
      </c>
      <c r="H41" s="101"/>
      <c r="I41" s="101"/>
      <c r="J41" s="101"/>
      <c r="K41" s="101"/>
      <c r="L41" s="101"/>
    </row>
    <row r="42" spans="2:12" x14ac:dyDescent="0.25">
      <c r="B42" s="115" t="str">
        <f>[1]INFO_pagat!B42</f>
        <v>Emer_Mbimer_33</v>
      </c>
      <c r="C42" s="116" t="str">
        <f>[1]INFO_pagat!C42</f>
        <v>në organikë</v>
      </c>
      <c r="D42" s="117">
        <f>[1]INFO_pagat!D42</f>
        <v>473161150024</v>
      </c>
      <c r="E42" s="118" t="str">
        <f>[1]INFO_pagat!E42</f>
        <v>BANKA NBG ALBANIA sh.a.</v>
      </c>
      <c r="F42" s="119">
        <f>[1]INFO_pagat!F42</f>
        <v>71134</v>
      </c>
      <c r="H42" s="101"/>
      <c r="I42" s="101"/>
      <c r="J42" s="101"/>
      <c r="K42" s="101"/>
      <c r="L42" s="101"/>
    </row>
    <row r="43" spans="2:12" x14ac:dyDescent="0.25">
      <c r="B43" s="115" t="str">
        <f>[1]INFO_pagat!B43</f>
        <v>Emer_Mbimer_34</v>
      </c>
      <c r="C43" s="116" t="str">
        <f>[1]INFO_pagat!C43</f>
        <v>në organikë</v>
      </c>
      <c r="D43" s="117">
        <f>[1]INFO_pagat!D43</f>
        <v>893461662782</v>
      </c>
      <c r="E43" s="118" t="str">
        <f>[1]INFO_pagat!E43</f>
        <v>BANKA NDERKOMBETARE TREGTARE sh.a.</v>
      </c>
      <c r="F43" s="119">
        <f>[1]INFO_pagat!F43</f>
        <v>62872</v>
      </c>
      <c r="H43" s="101"/>
      <c r="I43" s="101"/>
      <c r="J43" s="101"/>
      <c r="K43" s="101"/>
      <c r="L43" s="101"/>
    </row>
    <row r="44" spans="2:12" x14ac:dyDescent="0.25">
      <c r="B44" s="115" t="str">
        <f>[1]INFO_pagat!B44</f>
        <v>Emer_Mbimer_35</v>
      </c>
      <c r="C44" s="116" t="str">
        <f>[1]INFO_pagat!C44</f>
        <v>në organikë</v>
      </c>
      <c r="D44" s="117">
        <f>[1]INFO_pagat!D44</f>
        <v>352428406271</v>
      </c>
      <c r="E44" s="118" t="str">
        <f>[1]INFO_pagat!E44</f>
        <v>BANKA ALPHA ALBANIA sh.a.</v>
      </c>
      <c r="F44" s="119">
        <f>[1]INFO_pagat!F44</f>
        <v>53776</v>
      </c>
      <c r="H44" s="101"/>
      <c r="I44" s="101"/>
      <c r="J44" s="101"/>
      <c r="K44" s="101"/>
      <c r="L44" s="101"/>
    </row>
    <row r="45" spans="2:12" x14ac:dyDescent="0.25">
      <c r="B45" s="115" t="str">
        <f>[1]INFO_pagat!B45</f>
        <v>Emer_Mbimer_36</v>
      </c>
      <c r="C45" s="116" t="str">
        <f>[1]INFO_pagat!C45</f>
        <v>në organikë</v>
      </c>
      <c r="D45" s="117">
        <f>[1]INFO_pagat!D45</f>
        <v>746411926273</v>
      </c>
      <c r="E45" s="118" t="str">
        <f>[1]INFO_pagat!E45</f>
        <v>BANKA INTESA SANPAOLO ALBANIA sh.a.</v>
      </c>
      <c r="F45" s="119">
        <f>[1]INFO_pagat!F45</f>
        <v>45438</v>
      </c>
      <c r="H45" s="101"/>
      <c r="I45" s="101"/>
      <c r="J45" s="101"/>
      <c r="K45" s="101"/>
      <c r="L45" s="101"/>
    </row>
    <row r="46" spans="2:12" x14ac:dyDescent="0.25">
      <c r="B46" s="115" t="str">
        <f>[1]INFO_pagat!B46</f>
        <v>Emer_Mbimer_37</v>
      </c>
      <c r="C46" s="116" t="str">
        <f>[1]INFO_pagat!C46</f>
        <v>në organikë</v>
      </c>
      <c r="D46" s="117">
        <f>[1]INFO_pagat!D46</f>
        <v>788285420244</v>
      </c>
      <c r="E46" s="118" t="str">
        <f>[1]INFO_pagat!E46</f>
        <v>BANKA PROCREDIT sh.a.</v>
      </c>
      <c r="F46" s="119">
        <f>[1]INFO_pagat!F46</f>
        <v>37934</v>
      </c>
      <c r="H46" s="101"/>
      <c r="I46" s="101"/>
      <c r="J46" s="101"/>
      <c r="K46" s="101"/>
      <c r="L46" s="101"/>
    </row>
    <row r="47" spans="2:12" x14ac:dyDescent="0.25">
      <c r="B47" s="115" t="str">
        <f>[1]INFO_pagat!B47</f>
        <v>Emer_Mbimer_38</v>
      </c>
      <c r="C47" s="116" t="str">
        <f>[1]INFO_pagat!C47</f>
        <v>në organikë</v>
      </c>
      <c r="D47" s="117">
        <f>[1]INFO_pagat!D47</f>
        <v>662076612073</v>
      </c>
      <c r="E47" s="118" t="str">
        <f>[1]INFO_pagat!E47</f>
        <v>BANKA AMERIKANE E INVESTIMEVE sh.a.</v>
      </c>
      <c r="F47" s="119">
        <f>[1]INFO_pagat!F47</f>
        <v>38420</v>
      </c>
      <c r="H47" s="101"/>
      <c r="I47" s="101"/>
      <c r="J47" s="101"/>
      <c r="K47" s="101"/>
      <c r="L47" s="101"/>
    </row>
    <row r="48" spans="2:12" x14ac:dyDescent="0.25">
      <c r="B48" s="115" t="str">
        <f>[1]INFO_pagat!B48</f>
        <v>Emer_Mbimer_39</v>
      </c>
      <c r="C48" s="116" t="str">
        <f>[1]INFO_pagat!C48</f>
        <v>në organikë</v>
      </c>
      <c r="D48" s="117">
        <f>[1]INFO_pagat!D48</f>
        <v>576392439754</v>
      </c>
      <c r="E48" s="118" t="str">
        <f>[1]INFO_pagat!E48</f>
        <v>BANKA E KREDITIT TE SHQIPERISE sh.a.</v>
      </c>
      <c r="F48" s="119">
        <f>[1]INFO_pagat!F48</f>
        <v>40056</v>
      </c>
      <c r="H48" s="101"/>
      <c r="I48" s="101"/>
      <c r="J48" s="101"/>
      <c r="K48" s="101"/>
      <c r="L48" s="101"/>
    </row>
    <row r="49" spans="2:12" x14ac:dyDescent="0.25">
      <c r="B49" s="115" t="str">
        <f>[1]INFO_pagat!B49</f>
        <v>Emer_Mbimer_40</v>
      </c>
      <c r="C49" s="116" t="str">
        <f>[1]INFO_pagat!C49</f>
        <v>në organikë</v>
      </c>
      <c r="D49" s="117">
        <f>[1]INFO_pagat!D49</f>
        <v>870723981351</v>
      </c>
      <c r="E49" s="118" t="str">
        <f>[1]INFO_pagat!E49</f>
        <v>BANKA CREDINS sh.a.</v>
      </c>
      <c r="F49" s="119">
        <f>[1]INFO_pagat!F49</f>
        <v>40739</v>
      </c>
      <c r="H49" s="101"/>
      <c r="I49" s="101"/>
      <c r="J49" s="101"/>
      <c r="K49" s="101"/>
      <c r="L49" s="101"/>
    </row>
    <row r="50" spans="2:12" x14ac:dyDescent="0.25">
      <c r="B50" s="115" t="str">
        <f>[1]INFO_pagat!B50</f>
        <v>Emer_Mbimer_41</v>
      </c>
      <c r="C50" s="116" t="str">
        <f>[1]INFO_pagat!C50</f>
        <v>në organikë</v>
      </c>
      <c r="D50" s="117">
        <f>[1]INFO_pagat!D50</f>
        <v>266987469530</v>
      </c>
      <c r="E50" s="118" t="str">
        <f>[1]INFO_pagat!E50</f>
        <v>BANKA SOCIETE GENERALE ALBANIA sh.a.</v>
      </c>
      <c r="F50" s="119">
        <f>[1]INFO_pagat!F50</f>
        <v>41420</v>
      </c>
      <c r="H50" s="101"/>
      <c r="I50" s="101"/>
      <c r="J50" s="101"/>
      <c r="K50" s="101"/>
      <c r="L50" s="101"/>
    </row>
    <row r="51" spans="2:12" x14ac:dyDescent="0.25">
      <c r="B51" s="115" t="str">
        <f>[1]INFO_pagat!B51</f>
        <v>Emer_Mbimer_42</v>
      </c>
      <c r="C51" s="116" t="str">
        <f>[1]INFO_pagat!C51</f>
        <v>në organikë</v>
      </c>
      <c r="D51" s="117">
        <f>[1]INFO_pagat!D51</f>
        <v>820992286339</v>
      </c>
      <c r="E51" s="118" t="str">
        <f>[1]INFO_pagat!E51</f>
        <v>BANKA UNION sh.a.</v>
      </c>
      <c r="F51" s="119">
        <f>[1]INFO_pagat!F51</f>
        <v>41952</v>
      </c>
      <c r="H51" s="101"/>
      <c r="I51" s="101"/>
      <c r="J51" s="101"/>
      <c r="K51" s="101"/>
      <c r="L51" s="101"/>
    </row>
    <row r="52" spans="2:12" x14ac:dyDescent="0.25">
      <c r="B52" s="115" t="str">
        <f>[1]INFO_pagat!B52</f>
        <v>Emer_Mbimer_43</v>
      </c>
      <c r="C52" s="116" t="str">
        <f>[1]INFO_pagat!C52</f>
        <v>në organikë</v>
      </c>
      <c r="D52" s="117">
        <f>[1]INFO_pagat!D52</f>
        <v>836858521654</v>
      </c>
      <c r="E52" s="118" t="str">
        <f>[1]INFO_pagat!E52</f>
        <v>BANKA E PARE E INVESTIMEVE, ALBANIA sh.a.</v>
      </c>
      <c r="F52" s="119">
        <f>[1]INFO_pagat!F52</f>
        <v>42823</v>
      </c>
      <c r="H52" s="101"/>
      <c r="I52" s="101"/>
      <c r="J52" s="101"/>
      <c r="K52" s="101"/>
      <c r="L52" s="101"/>
    </row>
    <row r="53" spans="2:12" x14ac:dyDescent="0.25">
      <c r="B53" s="115" t="str">
        <f>[1]INFO_pagat!B53</f>
        <v>Emer_Mbimer_44</v>
      </c>
      <c r="C53" s="116" t="str">
        <f>[1]INFO_pagat!C53</f>
        <v>në organikë</v>
      </c>
      <c r="D53" s="117">
        <f>[1]INFO_pagat!D53</f>
        <v>445808293385</v>
      </c>
      <c r="E53" s="118" t="str">
        <f>[1]INFO_pagat!E53</f>
        <v>BANKA RAIFFEISEN sh.a.</v>
      </c>
      <c r="F53" s="119">
        <f>[1]INFO_pagat!F53</f>
        <v>43619</v>
      </c>
      <c r="H53" s="101"/>
      <c r="I53" s="101"/>
      <c r="J53" s="101"/>
      <c r="K53" s="101"/>
      <c r="L53" s="101"/>
    </row>
    <row r="54" spans="2:12" x14ac:dyDescent="0.25">
      <c r="B54" s="115" t="str">
        <f>[1]INFO_pagat!B54</f>
        <v>Emer_Mbimer_45</v>
      </c>
      <c r="C54" s="116" t="str">
        <f>[1]INFO_pagat!C54</f>
        <v>në organikë</v>
      </c>
      <c r="D54" s="117">
        <f>[1]INFO_pagat!D54</f>
        <v>443349140995</v>
      </c>
      <c r="E54" s="118" t="str">
        <f>[1]INFO_pagat!E54</f>
        <v>BANKA E BASHKUAR E SHQIPERISE sh.a.</v>
      </c>
      <c r="F54" s="119">
        <f>[1]INFO_pagat!F54</f>
        <v>45135</v>
      </c>
      <c r="H54" s="101"/>
      <c r="I54" s="101"/>
      <c r="J54" s="101"/>
      <c r="K54" s="101"/>
      <c r="L54" s="101"/>
    </row>
    <row r="55" spans="2:12" x14ac:dyDescent="0.25">
      <c r="B55" s="115" t="str">
        <f>[1]INFO_pagat!B55</f>
        <v>Emer_Mbimer_46</v>
      </c>
      <c r="C55" s="116" t="str">
        <f>[1]INFO_pagat!C55</f>
        <v>në organikë</v>
      </c>
      <c r="D55" s="117">
        <f>[1]INFO_pagat!D55</f>
        <v>133401604148</v>
      </c>
      <c r="E55" s="118" t="str">
        <f>[1]INFO_pagat!E55</f>
        <v>VENETO BANKA sh.a.</v>
      </c>
      <c r="F55" s="119">
        <f>[1]INFO_pagat!F55</f>
        <v>46803</v>
      </c>
      <c r="H55" s="101"/>
      <c r="I55" s="101"/>
      <c r="J55" s="101"/>
      <c r="K55" s="101"/>
      <c r="L55" s="101"/>
    </row>
    <row r="56" spans="2:12" x14ac:dyDescent="0.25">
      <c r="B56" s="115" t="str">
        <f>[1]INFO_pagat!B56</f>
        <v>Emer_Mbimer_47</v>
      </c>
      <c r="C56" s="116" t="str">
        <f>[1]INFO_pagat!C56</f>
        <v>në organikë</v>
      </c>
      <c r="D56" s="117">
        <f>[1]INFO_pagat!D56</f>
        <v>405919948521</v>
      </c>
      <c r="E56" s="118" t="str">
        <f>[1]INFO_pagat!E56</f>
        <v>BANKA KOMBETARE TREGTARE sh.a.</v>
      </c>
      <c r="F56" s="119">
        <f>[1]INFO_pagat!F56</f>
        <v>45590</v>
      </c>
      <c r="H56" s="101"/>
      <c r="I56" s="101"/>
      <c r="J56" s="101"/>
      <c r="K56" s="101"/>
      <c r="L56" s="101"/>
    </row>
    <row r="57" spans="2:12" x14ac:dyDescent="0.25">
      <c r="B57" s="115" t="str">
        <f>[1]INFO_pagat!B57</f>
        <v>Emer_Mbimer_48</v>
      </c>
      <c r="C57" s="116" t="str">
        <f>[1]INFO_pagat!C57</f>
        <v>në organikë</v>
      </c>
      <c r="D57" s="117">
        <f>[1]INFO_pagat!D57</f>
        <v>484702301696</v>
      </c>
      <c r="E57" s="118" t="str">
        <f>[1]INFO_pagat!E57</f>
        <v>BANKA TIRANA sh.a.</v>
      </c>
      <c r="F57" s="119">
        <f>[1]INFO_pagat!F57</f>
        <v>189106</v>
      </c>
      <c r="H57" s="101"/>
      <c r="I57" s="101"/>
      <c r="J57" s="101"/>
      <c r="K57" s="101"/>
      <c r="L57" s="101"/>
    </row>
    <row r="58" spans="2:12" x14ac:dyDescent="0.25">
      <c r="B58" s="115" t="str">
        <f>[1]INFO_pagat!B58</f>
        <v>Emer_Mbimer_49</v>
      </c>
      <c r="C58" s="116" t="str">
        <f>[1]INFO_pagat!C58</f>
        <v>në organikë</v>
      </c>
      <c r="D58" s="117">
        <f>[1]INFO_pagat!D58</f>
        <v>164163853596</v>
      </c>
      <c r="E58" s="118" t="str">
        <f>[1]INFO_pagat!E58</f>
        <v>BANKA NBG ALBANIA sh.a.</v>
      </c>
      <c r="F58" s="119">
        <f>[1]INFO_pagat!F58</f>
        <v>158143</v>
      </c>
      <c r="H58" s="101"/>
      <c r="I58" s="101"/>
      <c r="J58" s="101"/>
      <c r="K58" s="101"/>
      <c r="L58" s="101"/>
    </row>
    <row r="59" spans="2:12" x14ac:dyDescent="0.25">
      <c r="B59" s="115" t="str">
        <f>[1]INFO_pagat!B59</f>
        <v>Emer_Mbimer_50</v>
      </c>
      <c r="C59" s="116" t="str">
        <f>[1]INFO_pagat!C59</f>
        <v>në organikë</v>
      </c>
      <c r="D59" s="117">
        <f>[1]INFO_pagat!D59</f>
        <v>150514381591</v>
      </c>
      <c r="E59" s="118" t="str">
        <f>[1]INFO_pagat!E59</f>
        <v>BANKA NDERKOMBETARE TREGTARE sh.a.</v>
      </c>
      <c r="F59" s="119">
        <f>[1]INFO_pagat!F59</f>
        <v>148466</v>
      </c>
      <c r="H59" s="101"/>
      <c r="I59" s="101"/>
      <c r="J59" s="101"/>
      <c r="K59" s="101"/>
      <c r="L59" s="101"/>
    </row>
    <row r="60" spans="2:12" x14ac:dyDescent="0.25">
      <c r="B60" s="115" t="str">
        <f>[1]INFO_pagat!B60</f>
        <v>Emer_Mbimer_51</v>
      </c>
      <c r="C60" s="116" t="str">
        <f>[1]INFO_pagat!C60</f>
        <v>në organikë</v>
      </c>
      <c r="D60" s="117">
        <f>[1]INFO_pagat!D60</f>
        <v>294166037253</v>
      </c>
      <c r="E60" s="118" t="str">
        <f>[1]INFO_pagat!E60</f>
        <v>BANKA ALPHA ALBANIA sh.a.</v>
      </c>
      <c r="F60" s="119">
        <f>[1]INFO_pagat!F60</f>
        <v>134920</v>
      </c>
      <c r="H60" s="101"/>
      <c r="I60" s="101"/>
      <c r="J60" s="101"/>
      <c r="K60" s="101"/>
      <c r="L60" s="101"/>
    </row>
    <row r="61" spans="2:12" x14ac:dyDescent="0.25">
      <c r="B61" s="115" t="str">
        <f>[1]INFO_pagat!B61</f>
        <v>Emer_Mbimer_52</v>
      </c>
      <c r="C61" s="116" t="str">
        <f>[1]INFO_pagat!C61</f>
        <v>në organikë</v>
      </c>
      <c r="D61" s="117">
        <f>[1]INFO_pagat!D61</f>
        <v>263397469407</v>
      </c>
      <c r="E61" s="118" t="str">
        <f>[1]INFO_pagat!E61</f>
        <v>BANKA INTESA SANPAOLO ALBANIA sh.a.</v>
      </c>
      <c r="F61" s="119">
        <f>[1]INFO_pagat!F61</f>
        <v>132985</v>
      </c>
      <c r="H61" s="101"/>
      <c r="I61" s="101"/>
      <c r="J61" s="101"/>
      <c r="K61" s="101"/>
      <c r="L61" s="101"/>
    </row>
    <row r="62" spans="2:12" x14ac:dyDescent="0.25">
      <c r="B62" s="115" t="str">
        <f>[1]INFO_pagat!B62</f>
        <v>Emer_Mbimer_53</v>
      </c>
      <c r="C62" s="116" t="str">
        <f>[1]INFO_pagat!C62</f>
        <v>në organikë</v>
      </c>
      <c r="D62" s="117">
        <f>[1]INFO_pagat!D62</f>
        <v>401015594272</v>
      </c>
      <c r="E62" s="118" t="str">
        <f>[1]INFO_pagat!E62</f>
        <v>BANKA PROCREDIT sh.a.</v>
      </c>
      <c r="F62" s="119">
        <f>[1]INFO_pagat!F62</f>
        <v>128579</v>
      </c>
      <c r="H62" s="101"/>
      <c r="I62" s="101"/>
      <c r="J62" s="101"/>
      <c r="K62" s="101"/>
      <c r="L62" s="101"/>
    </row>
    <row r="63" spans="2:12" x14ac:dyDescent="0.25">
      <c r="B63" s="115" t="str">
        <f>[1]INFO_pagat!B63</f>
        <v>Emer_Mbimer_54</v>
      </c>
      <c r="C63" s="116" t="str">
        <f>[1]INFO_pagat!C63</f>
        <v>në organikë</v>
      </c>
      <c r="D63" s="117">
        <f>[1]INFO_pagat!D63</f>
        <v>399980909548</v>
      </c>
      <c r="E63" s="118" t="str">
        <f>[1]INFO_pagat!E63</f>
        <v>BANKA E KREDITIT TE SHQIPERISE sh.a.</v>
      </c>
      <c r="F63" s="119">
        <f>[1]INFO_pagat!F63</f>
        <v>105504</v>
      </c>
      <c r="H63" s="101"/>
      <c r="I63" s="101"/>
      <c r="J63" s="101"/>
      <c r="K63" s="101"/>
      <c r="L63" s="101"/>
    </row>
    <row r="64" spans="2:12" x14ac:dyDescent="0.25">
      <c r="B64" s="115" t="str">
        <f>[1]INFO_pagat!B64</f>
        <v>Emer_Mbimer_55</v>
      </c>
      <c r="C64" s="116" t="str">
        <f>[1]INFO_pagat!C64</f>
        <v>në organikë</v>
      </c>
      <c r="D64" s="117">
        <f>[1]INFO_pagat!D64</f>
        <v>307225407629</v>
      </c>
      <c r="E64" s="118" t="str">
        <f>[1]INFO_pagat!E64</f>
        <v>BANKA RAIFFEISEN sh.a.</v>
      </c>
      <c r="F64" s="119">
        <f>[1]INFO_pagat!F64</f>
        <v>126885</v>
      </c>
      <c r="H64" s="101"/>
      <c r="I64" s="101"/>
      <c r="J64" s="101"/>
      <c r="K64" s="101"/>
      <c r="L64" s="101"/>
    </row>
    <row r="65" spans="2:12" x14ac:dyDescent="0.25">
      <c r="B65" s="115" t="str">
        <f>[1]INFO_pagat!B65</f>
        <v>Emer_Mbimer_56</v>
      </c>
      <c r="C65" s="116" t="str">
        <f>[1]INFO_pagat!C65</f>
        <v>në organikë</v>
      </c>
      <c r="D65" s="117">
        <f>[1]INFO_pagat!D65</f>
        <v>166602559179</v>
      </c>
      <c r="E65" s="118" t="str">
        <f>[1]INFO_pagat!E65</f>
        <v>BANKA E BASHKUAR E SHQIPERISE sh.a.</v>
      </c>
      <c r="F65" s="119">
        <f>[1]INFO_pagat!F65</f>
        <v>117574</v>
      </c>
      <c r="H65" s="101"/>
      <c r="I65" s="101"/>
      <c r="J65" s="101"/>
      <c r="K65" s="101"/>
      <c r="L65" s="101"/>
    </row>
    <row r="66" spans="2:12" x14ac:dyDescent="0.25">
      <c r="B66" s="115" t="str">
        <f>[1]INFO_pagat!B66</f>
        <v>Emer_Mbimer_57</v>
      </c>
      <c r="C66" s="116" t="str">
        <f>[1]INFO_pagat!C66</f>
        <v>në organikë</v>
      </c>
      <c r="D66" s="117">
        <f>[1]INFO_pagat!D66</f>
        <v>170276405831</v>
      </c>
      <c r="E66" s="118" t="str">
        <f>[1]INFO_pagat!E66</f>
        <v>VENETO BANKA sh.a.</v>
      </c>
      <c r="F66" s="119">
        <f>[1]INFO_pagat!F66</f>
        <v>107594</v>
      </c>
      <c r="H66" s="101"/>
      <c r="I66" s="101"/>
      <c r="J66" s="101"/>
      <c r="K66" s="101"/>
      <c r="L66" s="101"/>
    </row>
    <row r="67" spans="2:12" x14ac:dyDescent="0.25">
      <c r="B67" s="115" t="str">
        <f>[1]INFO_pagat!B67</f>
        <v>Emer_Mbimer_58</v>
      </c>
      <c r="C67" s="116" t="str">
        <f>[1]INFO_pagat!C67</f>
        <v>në organikë</v>
      </c>
      <c r="D67" s="117">
        <f>[1]INFO_pagat!D67</f>
        <v>428421831679</v>
      </c>
      <c r="E67" s="118" t="str">
        <f>[1]INFO_pagat!E67</f>
        <v>BANKA KOMBETARE TREGTARE sh.a.</v>
      </c>
      <c r="F67" s="119">
        <f>[1]INFO_pagat!F67</f>
        <v>93496</v>
      </c>
      <c r="H67" s="101"/>
      <c r="I67" s="101"/>
      <c r="J67" s="101"/>
      <c r="K67" s="101"/>
      <c r="L67" s="101"/>
    </row>
    <row r="68" spans="2:12" x14ac:dyDescent="0.25">
      <c r="B68" s="115" t="str">
        <f>[1]INFO_pagat!B68</f>
        <v>Emer_Mbimer_59</v>
      </c>
      <c r="C68" s="116" t="str">
        <f>[1]INFO_pagat!C68</f>
        <v>në organikë</v>
      </c>
      <c r="D68" s="117">
        <f>[1]INFO_pagat!D68</f>
        <v>133525472410</v>
      </c>
      <c r="E68" s="118" t="str">
        <f>[1]INFO_pagat!E68</f>
        <v>BANKA TIRANA sh.a.</v>
      </c>
      <c r="F68" s="119">
        <f>[1]INFO_pagat!F68</f>
        <v>78942</v>
      </c>
      <c r="H68" s="101"/>
      <c r="I68" s="101"/>
      <c r="J68" s="101"/>
      <c r="K68" s="101"/>
      <c r="L68" s="101"/>
    </row>
    <row r="69" spans="2:12" x14ac:dyDescent="0.25">
      <c r="B69" s="115" t="str">
        <f>[1]INFO_pagat!B69</f>
        <v>Emer_Mbimer_60</v>
      </c>
      <c r="C69" s="116" t="str">
        <f>[1]INFO_pagat!C69</f>
        <v>në organikë</v>
      </c>
      <c r="D69" s="117">
        <f>[1]INFO_pagat!D69</f>
        <v>986438582313</v>
      </c>
      <c r="E69" s="118" t="str">
        <f>[1]INFO_pagat!E69</f>
        <v>BANKA NBG ALBANIA sh.a.</v>
      </c>
      <c r="F69" s="119">
        <f>[1]INFO_pagat!F69</f>
        <v>70073</v>
      </c>
      <c r="H69" s="101"/>
      <c r="I69" s="101"/>
      <c r="J69" s="101"/>
      <c r="K69" s="101"/>
      <c r="L69" s="101"/>
    </row>
    <row r="70" spans="2:12" x14ac:dyDescent="0.25">
      <c r="B70" s="115" t="str">
        <f>[1]INFO_pagat!B70</f>
        <v>Emer_Mbimer_61</v>
      </c>
      <c r="C70" s="116" t="str">
        <f>[1]INFO_pagat!C70</f>
        <v>në organikë</v>
      </c>
      <c r="D70" s="117">
        <f>[1]INFO_pagat!D70</f>
        <v>431744796035</v>
      </c>
      <c r="E70" s="118" t="str">
        <f>[1]INFO_pagat!E70</f>
        <v>BANKA NDERKOMBETARE TREGTARE sh.a.</v>
      </c>
      <c r="F70" s="119">
        <f>[1]INFO_pagat!F70</f>
        <v>62872</v>
      </c>
      <c r="H70" s="101"/>
      <c r="I70" s="101"/>
      <c r="J70" s="101"/>
      <c r="K70" s="101"/>
      <c r="L70" s="101"/>
    </row>
    <row r="71" spans="2:12" x14ac:dyDescent="0.25">
      <c r="B71" s="115" t="str">
        <f>[1]INFO_pagat!B71</f>
        <v>Emer_Mbimer_62</v>
      </c>
      <c r="C71" s="116" t="str">
        <f>[1]INFO_pagat!C71</f>
        <v>në organikë</v>
      </c>
      <c r="D71" s="117">
        <f>[1]INFO_pagat!D71</f>
        <v>911958154091</v>
      </c>
      <c r="E71" s="118" t="str">
        <f>[1]INFO_pagat!E71</f>
        <v>BANKA ALPHA ALBANIA sh.a.</v>
      </c>
      <c r="F71" s="119">
        <f>[1]INFO_pagat!F71</f>
        <v>53776</v>
      </c>
      <c r="H71" s="101"/>
      <c r="I71" s="101"/>
      <c r="J71" s="101"/>
      <c r="K71" s="101"/>
      <c r="L71" s="101"/>
    </row>
    <row r="72" spans="2:12" x14ac:dyDescent="0.25">
      <c r="B72" s="115" t="str">
        <f>[1]INFO_pagat!B72</f>
        <v>Emer_Mbimer_63</v>
      </c>
      <c r="C72" s="116" t="str">
        <f>[1]INFO_pagat!C72</f>
        <v>në organikë</v>
      </c>
      <c r="D72" s="117">
        <f>[1]INFO_pagat!D72</f>
        <v>151146780747</v>
      </c>
      <c r="E72" s="118" t="str">
        <f>[1]INFO_pagat!E72</f>
        <v>BANKA INTESA SANPAOLO ALBANIA sh.a.</v>
      </c>
      <c r="F72" s="119">
        <f>[1]INFO_pagat!F72</f>
        <v>44377</v>
      </c>
      <c r="H72" s="101"/>
      <c r="I72" s="101"/>
      <c r="J72" s="101"/>
      <c r="K72" s="101"/>
      <c r="L72" s="101"/>
    </row>
    <row r="73" spans="2:12" x14ac:dyDescent="0.25">
      <c r="B73" s="115" t="str">
        <f>[1]INFO_pagat!B73</f>
        <v>Emer_Mbimer_64</v>
      </c>
      <c r="C73" s="116" t="str">
        <f>[1]INFO_pagat!C73</f>
        <v>në organikë</v>
      </c>
      <c r="D73" s="117">
        <f>[1]INFO_pagat!D73</f>
        <v>732032353056</v>
      </c>
      <c r="E73" s="118" t="str">
        <f>[1]INFO_pagat!E73</f>
        <v>BANKA PROCREDIT sh.a.</v>
      </c>
      <c r="F73" s="119">
        <f>[1]INFO_pagat!F73</f>
        <v>38040</v>
      </c>
      <c r="H73" s="101"/>
      <c r="I73" s="101"/>
      <c r="J73" s="101"/>
      <c r="K73" s="101"/>
      <c r="L73" s="101"/>
    </row>
    <row r="74" spans="2:12" x14ac:dyDescent="0.25">
      <c r="B74" s="115" t="str">
        <f>[1]INFO_pagat!B74</f>
        <v>Emer_Mbimer_65</v>
      </c>
      <c r="C74" s="116" t="str">
        <f>[1]INFO_pagat!C74</f>
        <v>në organikë</v>
      </c>
      <c r="D74" s="117">
        <f>[1]INFO_pagat!D74</f>
        <v>786572103291</v>
      </c>
      <c r="E74" s="118" t="str">
        <f>[1]INFO_pagat!E74</f>
        <v>BANKA AMERIKANE E INVESTIMEVE sh.a.</v>
      </c>
      <c r="F74" s="119">
        <f>[1]INFO_pagat!F74</f>
        <v>38843</v>
      </c>
      <c r="H74" s="101"/>
      <c r="I74" s="101"/>
      <c r="J74" s="101"/>
      <c r="K74" s="101"/>
      <c r="L74" s="101"/>
    </row>
    <row r="75" spans="2:12" x14ac:dyDescent="0.25">
      <c r="B75" s="115" t="str">
        <f>[1]INFO_pagat!B75</f>
        <v>Emer_Mbimer_66</v>
      </c>
      <c r="C75" s="116" t="str">
        <f>[1]INFO_pagat!C75</f>
        <v>në organikë</v>
      </c>
      <c r="D75" s="117">
        <f>[1]INFO_pagat!D75</f>
        <v>741539565263</v>
      </c>
      <c r="E75" s="118" t="str">
        <f>[1]INFO_pagat!E75</f>
        <v>BANKA E KREDITIT TE SHQIPERISE sh.a.</v>
      </c>
      <c r="F75" s="119">
        <f>[1]INFO_pagat!F75</f>
        <v>40056</v>
      </c>
      <c r="H75" s="101"/>
      <c r="I75" s="101"/>
      <c r="J75" s="101"/>
      <c r="K75" s="101"/>
      <c r="L75" s="101"/>
    </row>
    <row r="76" spans="2:12" x14ac:dyDescent="0.25">
      <c r="B76" s="115" t="str">
        <f>[1]INFO_pagat!B76</f>
        <v>Emer_Mbimer_67</v>
      </c>
      <c r="C76" s="116" t="str">
        <f>[1]INFO_pagat!C76</f>
        <v>në organikë</v>
      </c>
      <c r="D76" s="117">
        <f>[1]INFO_pagat!D76</f>
        <v>501490562007</v>
      </c>
      <c r="E76" s="118" t="str">
        <f>[1]INFO_pagat!E76</f>
        <v>BANKA CREDINS sh.a.</v>
      </c>
      <c r="F76" s="119">
        <f>[1]INFO_pagat!F76</f>
        <v>40739</v>
      </c>
      <c r="H76" s="101"/>
      <c r="I76" s="101"/>
      <c r="J76" s="101"/>
      <c r="K76" s="101"/>
      <c r="L76" s="101"/>
    </row>
    <row r="77" spans="2:12" x14ac:dyDescent="0.25">
      <c r="B77" s="115" t="str">
        <f>[1]INFO_pagat!B77</f>
        <v>Emer_Mbimer_68</v>
      </c>
      <c r="C77" s="116" t="str">
        <f>[1]INFO_pagat!C77</f>
        <v>në organikë</v>
      </c>
      <c r="D77" s="117">
        <f>[1]INFO_pagat!D77</f>
        <v>657169077092</v>
      </c>
      <c r="E77" s="118" t="str">
        <f>[1]INFO_pagat!E77</f>
        <v>BANKA SOCIETE GENERALE ALBANIA sh.a.</v>
      </c>
      <c r="F77" s="119">
        <f>[1]INFO_pagat!F77</f>
        <v>41420</v>
      </c>
      <c r="H77" s="101"/>
      <c r="I77" s="101"/>
      <c r="J77" s="101"/>
      <c r="K77" s="101"/>
      <c r="L77" s="101"/>
    </row>
    <row r="78" spans="2:12" x14ac:dyDescent="0.25">
      <c r="B78" s="115" t="str">
        <f>[1]INFO_pagat!B78</f>
        <v>Emer_Mbimer_69</v>
      </c>
      <c r="C78" s="116" t="str">
        <f>[1]INFO_pagat!C78</f>
        <v>në organikë</v>
      </c>
      <c r="D78" s="117">
        <f>[1]INFO_pagat!D78</f>
        <v>160008519927</v>
      </c>
      <c r="E78" s="118" t="str">
        <f>[1]INFO_pagat!E78</f>
        <v>BANKA UNION sh.a.</v>
      </c>
      <c r="F78" s="119">
        <f>[1]INFO_pagat!F78</f>
        <v>41952</v>
      </c>
      <c r="H78" s="101"/>
      <c r="I78" s="101"/>
      <c r="J78" s="101"/>
      <c r="K78" s="101"/>
      <c r="L78" s="101"/>
    </row>
    <row r="79" spans="2:12" x14ac:dyDescent="0.25">
      <c r="B79" s="115" t="str">
        <f>[1]INFO_pagat!B79</f>
        <v>Emer_Mbimer_70</v>
      </c>
      <c r="C79" s="116" t="str">
        <f>[1]INFO_pagat!C79</f>
        <v>në organikë</v>
      </c>
      <c r="D79" s="117">
        <f>[1]INFO_pagat!D79</f>
        <v>797378099152</v>
      </c>
      <c r="E79" s="118" t="str">
        <f>[1]INFO_pagat!E79</f>
        <v>BANKA E PARE E INVESTIMEVE, ALBANIA sh.a.</v>
      </c>
      <c r="F79" s="119">
        <f>[1]INFO_pagat!F79</f>
        <v>42823</v>
      </c>
      <c r="H79" s="101"/>
      <c r="I79" s="101"/>
      <c r="J79" s="101"/>
      <c r="K79" s="101"/>
      <c r="L79" s="101"/>
    </row>
    <row r="80" spans="2:12" x14ac:dyDescent="0.25">
      <c r="B80" s="115" t="str">
        <f>[1]INFO_pagat!B80</f>
        <v>Emer_Mbimer_71</v>
      </c>
      <c r="C80" s="116" t="str">
        <f>[1]INFO_pagat!C80</f>
        <v>në organikë</v>
      </c>
      <c r="D80" s="117">
        <f>[1]INFO_pagat!D80</f>
        <v>940499899704</v>
      </c>
      <c r="E80" s="118" t="str">
        <f>[1]INFO_pagat!E80</f>
        <v>BANKA RAIFFEISEN sh.a.</v>
      </c>
      <c r="F80" s="119">
        <f>[1]INFO_pagat!F80</f>
        <v>43619</v>
      </c>
      <c r="H80" s="101"/>
      <c r="I80" s="101"/>
      <c r="J80" s="101"/>
      <c r="K80" s="101"/>
      <c r="L80" s="101"/>
    </row>
    <row r="81" spans="2:12" x14ac:dyDescent="0.25">
      <c r="B81" s="115" t="str">
        <f>[1]INFO_pagat!B81</f>
        <v>Emer_Mbimer_72</v>
      </c>
      <c r="C81" s="116" t="str">
        <f>[1]INFO_pagat!C81</f>
        <v>në organikë</v>
      </c>
      <c r="D81" s="117">
        <f>[1]INFO_pagat!D81</f>
        <v>250658847225</v>
      </c>
      <c r="E81" s="118" t="str">
        <f>[1]INFO_pagat!E81</f>
        <v>BANKA E BASHKUAR E SHQIPERISE sh.a.</v>
      </c>
      <c r="F81" s="119">
        <f>[1]INFO_pagat!F81</f>
        <v>45665</v>
      </c>
      <c r="H81" s="101"/>
      <c r="I81" s="101"/>
      <c r="J81" s="101"/>
      <c r="K81" s="101"/>
      <c r="L81" s="101"/>
    </row>
    <row r="82" spans="2:12" x14ac:dyDescent="0.25">
      <c r="B82" s="115" t="str">
        <f>[1]INFO_pagat!B82</f>
        <v>Emer_Mbimer_73</v>
      </c>
      <c r="C82" s="116" t="str">
        <f>[1]INFO_pagat!C82</f>
        <v>në organikë</v>
      </c>
      <c r="D82" s="117">
        <f>[1]INFO_pagat!D82</f>
        <v>130351180743</v>
      </c>
      <c r="E82" s="118" t="str">
        <f>[1]INFO_pagat!E82</f>
        <v>VENETO BANKA sh.a.</v>
      </c>
      <c r="F82" s="119">
        <f>[1]INFO_pagat!F82</f>
        <v>44680</v>
      </c>
      <c r="H82" s="101"/>
      <c r="I82" s="101"/>
      <c r="J82" s="101"/>
      <c r="K82" s="101"/>
      <c r="L82" s="101"/>
    </row>
    <row r="83" spans="2:12" x14ac:dyDescent="0.25">
      <c r="B83" s="115" t="str">
        <f>[1]INFO_pagat!B83</f>
        <v>Emer_Mbimer_74</v>
      </c>
      <c r="C83" s="116" t="str">
        <f>[1]INFO_pagat!C83</f>
        <v>në organikë</v>
      </c>
      <c r="D83" s="117">
        <f>[1]INFO_pagat!D83</f>
        <v>251004847358</v>
      </c>
      <c r="E83" s="118" t="str">
        <f>[1]INFO_pagat!E83</f>
        <v>BANKA KOMBETARE TREGTARE sh.a.</v>
      </c>
      <c r="F83" s="119">
        <f>[1]INFO_pagat!F83</f>
        <v>45590</v>
      </c>
      <c r="H83" s="101"/>
      <c r="I83" s="101"/>
      <c r="J83" s="101"/>
      <c r="K83" s="101"/>
      <c r="L83" s="101"/>
    </row>
    <row r="84" spans="2:12" x14ac:dyDescent="0.25">
      <c r="B84" s="115" t="str">
        <f>[1]INFO_pagat!B84</f>
        <v>Emer_Mbimer_75</v>
      </c>
      <c r="C84" s="116" t="str">
        <f>[1]INFO_pagat!C84</f>
        <v>në organikë</v>
      </c>
      <c r="D84" s="117">
        <f>[1]INFO_pagat!D84</f>
        <v>732283415752</v>
      </c>
      <c r="E84" s="118" t="str">
        <f>[1]INFO_pagat!E84</f>
        <v>BANKA TIRANA sh.a.</v>
      </c>
      <c r="F84" s="119">
        <f>[1]INFO_pagat!F84</f>
        <v>189106</v>
      </c>
      <c r="H84" s="101"/>
      <c r="I84" s="101"/>
      <c r="J84" s="101"/>
      <c r="K84" s="101"/>
      <c r="L84" s="101"/>
    </row>
    <row r="85" spans="2:12" x14ac:dyDescent="0.25">
      <c r="B85" s="115" t="str">
        <f>[1]INFO_pagat!B85</f>
        <v>Emer_Mbimer_76</v>
      </c>
      <c r="C85" s="116" t="str">
        <f>[1]INFO_pagat!C85</f>
        <v>në organikë</v>
      </c>
      <c r="D85" s="117">
        <f>[1]INFO_pagat!D85</f>
        <v>756183349456</v>
      </c>
      <c r="E85" s="118" t="str">
        <f>[1]INFO_pagat!E85</f>
        <v>BANKA NBG ALBANIA sh.a.</v>
      </c>
      <c r="F85" s="119">
        <f>[1]INFO_pagat!F85</f>
        <v>158143</v>
      </c>
      <c r="H85" s="101"/>
      <c r="I85" s="101"/>
      <c r="J85" s="101"/>
      <c r="K85" s="101"/>
      <c r="L85" s="101"/>
    </row>
    <row r="86" spans="2:12" x14ac:dyDescent="0.25">
      <c r="B86" s="115" t="str">
        <f>[1]INFO_pagat!B86</f>
        <v>Emer_Mbimer_77</v>
      </c>
      <c r="C86" s="116" t="str">
        <f>[1]INFO_pagat!C86</f>
        <v>në organikë</v>
      </c>
      <c r="D86" s="117">
        <f>[1]INFO_pagat!D86</f>
        <v>433194573864</v>
      </c>
      <c r="E86" s="118" t="str">
        <f>[1]INFO_pagat!E86</f>
        <v>BANKA NDERKOMBETARE TREGTARE sh.a.</v>
      </c>
      <c r="F86" s="119">
        <f>[1]INFO_pagat!F86</f>
        <v>148466</v>
      </c>
      <c r="H86" s="101"/>
      <c r="I86" s="101"/>
      <c r="J86" s="101"/>
      <c r="K86" s="101"/>
      <c r="L86" s="101"/>
    </row>
    <row r="87" spans="2:12" x14ac:dyDescent="0.25">
      <c r="B87" s="115" t="str">
        <f>[1]INFO_pagat!B87</f>
        <v>Emer_Mbimer_78</v>
      </c>
      <c r="C87" s="116" t="str">
        <f>[1]INFO_pagat!C87</f>
        <v>në organikë</v>
      </c>
      <c r="D87" s="117">
        <f>[1]INFO_pagat!D87</f>
        <v>491721763413</v>
      </c>
      <c r="E87" s="118" t="str">
        <f>[1]INFO_pagat!E87</f>
        <v>BANKA ALPHA ALBANIA sh.a.</v>
      </c>
      <c r="F87" s="119">
        <f>[1]INFO_pagat!F87</f>
        <v>134920</v>
      </c>
      <c r="H87" s="101"/>
      <c r="I87" s="101"/>
      <c r="J87" s="101"/>
      <c r="K87" s="101"/>
      <c r="L87" s="101"/>
    </row>
    <row r="88" spans="2:12" x14ac:dyDescent="0.25">
      <c r="B88" s="115" t="str">
        <f>[1]INFO_pagat!B88</f>
        <v>Emer_Mbimer_79</v>
      </c>
      <c r="C88" s="116" t="str">
        <f>[1]INFO_pagat!C88</f>
        <v>në organikë</v>
      </c>
      <c r="D88" s="117">
        <f>[1]INFO_pagat!D88</f>
        <v>318214469818</v>
      </c>
      <c r="E88" s="118" t="str">
        <f>[1]INFO_pagat!E88</f>
        <v>BANKA INTESA SANPAOLO ALBANIA sh.a.</v>
      </c>
      <c r="F88" s="119">
        <f>[1]INFO_pagat!F88</f>
        <v>138256</v>
      </c>
      <c r="H88" s="101"/>
      <c r="I88" s="101"/>
      <c r="J88" s="101"/>
      <c r="K88" s="101"/>
      <c r="L88" s="101"/>
    </row>
    <row r="89" spans="2:12" x14ac:dyDescent="0.25">
      <c r="B89" s="115" t="str">
        <f>[1]INFO_pagat!B89</f>
        <v>Emer_Mbimer_80</v>
      </c>
      <c r="C89" s="116" t="str">
        <f>[1]INFO_pagat!C89</f>
        <v>në organikë</v>
      </c>
      <c r="D89" s="117">
        <f>[1]INFO_pagat!D89</f>
        <v>319744257353</v>
      </c>
      <c r="E89" s="118" t="str">
        <f>[1]INFO_pagat!E89</f>
        <v>BANKA PROCREDIT sh.a.</v>
      </c>
      <c r="F89" s="119">
        <f>[1]INFO_pagat!F89</f>
        <v>126471</v>
      </c>
      <c r="H89" s="101"/>
      <c r="I89" s="101"/>
      <c r="J89" s="101"/>
      <c r="K89" s="101"/>
      <c r="L89" s="101"/>
    </row>
    <row r="90" spans="2:12" x14ac:dyDescent="0.25">
      <c r="B90" s="115" t="str">
        <f>[1]INFO_pagat!B90</f>
        <v>Emer_Mbimer_81</v>
      </c>
      <c r="C90" s="116" t="str">
        <f>[1]INFO_pagat!C90</f>
        <v>në organikë</v>
      </c>
      <c r="D90" s="117">
        <f>[1]INFO_pagat!D90</f>
        <v>529325066131</v>
      </c>
      <c r="E90" s="118" t="str">
        <f>[1]INFO_pagat!E90</f>
        <v>BANKA E KREDITIT TE SHQIPERISE sh.a.</v>
      </c>
      <c r="F90" s="119">
        <f>[1]INFO_pagat!F90</f>
        <v>105504</v>
      </c>
      <c r="H90" s="101"/>
      <c r="I90" s="101"/>
      <c r="J90" s="101"/>
      <c r="K90" s="101"/>
      <c r="L90" s="101"/>
    </row>
    <row r="91" spans="2:12" x14ac:dyDescent="0.25">
      <c r="B91" s="115" t="str">
        <f>[1]INFO_pagat!B91</f>
        <v>Emer_Mbimer_82</v>
      </c>
      <c r="C91" s="116" t="str">
        <f>[1]INFO_pagat!C91</f>
        <v>në organikë</v>
      </c>
      <c r="D91" s="117">
        <f>[1]INFO_pagat!D91</f>
        <v>857716595547</v>
      </c>
      <c r="E91" s="118" t="str">
        <f>[1]INFO_pagat!E91</f>
        <v>BANKA RAIFFEISEN sh.a.</v>
      </c>
      <c r="F91" s="119">
        <f>[1]INFO_pagat!F91</f>
        <v>107594</v>
      </c>
      <c r="H91" s="101"/>
      <c r="I91" s="101"/>
      <c r="J91" s="101"/>
      <c r="K91" s="101"/>
      <c r="L91" s="101"/>
    </row>
    <row r="92" spans="2:12" x14ac:dyDescent="0.25">
      <c r="B92" s="115" t="str">
        <f>[1]INFO_pagat!B92</f>
        <v>Emer_Mbimer_83</v>
      </c>
      <c r="C92" s="116" t="str">
        <f>[1]INFO_pagat!C92</f>
        <v>në organikë</v>
      </c>
      <c r="D92" s="117">
        <f>[1]INFO_pagat!D92</f>
        <v>237152925102</v>
      </c>
      <c r="E92" s="118" t="str">
        <f>[1]INFO_pagat!E92</f>
        <v>BANKA E BASHKUAR E SHQIPERISE sh.a.</v>
      </c>
      <c r="F92" s="119">
        <f>[1]INFO_pagat!F92</f>
        <v>93496</v>
      </c>
      <c r="H92" s="101"/>
      <c r="I92" s="101"/>
      <c r="J92" s="101"/>
      <c r="K92" s="101"/>
      <c r="L92" s="101"/>
    </row>
    <row r="93" spans="2:12" x14ac:dyDescent="0.25">
      <c r="B93" s="115" t="str">
        <f>[1]INFO_pagat!B93</f>
        <v>Emer_Mbimer_84</v>
      </c>
      <c r="C93" s="116" t="str">
        <f>[1]INFO_pagat!C93</f>
        <v>në organikë</v>
      </c>
      <c r="D93" s="117">
        <f>[1]INFO_pagat!D93</f>
        <v>852509888399</v>
      </c>
      <c r="E93" s="118" t="str">
        <f>[1]INFO_pagat!E93</f>
        <v>VENETO BANKA sh.a.</v>
      </c>
      <c r="F93" s="119">
        <f>[1]INFO_pagat!F93</f>
        <v>78942</v>
      </c>
      <c r="H93" s="101"/>
      <c r="I93" s="101"/>
      <c r="J93" s="101"/>
      <c r="K93" s="101"/>
      <c r="L93" s="101"/>
    </row>
    <row r="94" spans="2:12" x14ac:dyDescent="0.25">
      <c r="B94" s="115" t="str">
        <f>[1]INFO_pagat!B94</f>
        <v>Emer_Mbimer_85</v>
      </c>
      <c r="C94" s="116" t="str">
        <f>[1]INFO_pagat!C94</f>
        <v>në organikë</v>
      </c>
      <c r="D94" s="117">
        <f>[1]INFO_pagat!D94</f>
        <v>796865815792</v>
      </c>
      <c r="E94" s="118" t="str">
        <f>[1]INFO_pagat!E94</f>
        <v>BANKA KOMBETARE TREGTARE sh.a.</v>
      </c>
      <c r="F94" s="119">
        <f>[1]INFO_pagat!F94</f>
        <v>71134</v>
      </c>
      <c r="H94" s="101"/>
      <c r="I94" s="101"/>
      <c r="J94" s="101"/>
      <c r="K94" s="101"/>
      <c r="L94" s="101"/>
    </row>
    <row r="95" spans="2:12" x14ac:dyDescent="0.25">
      <c r="B95" s="115" t="str">
        <f>[1]INFO_pagat!B95</f>
        <v>Emer_Mbimer_86</v>
      </c>
      <c r="C95" s="116" t="str">
        <f>[1]INFO_pagat!C95</f>
        <v>në organikë</v>
      </c>
      <c r="D95" s="117">
        <f>[1]INFO_pagat!D95</f>
        <v>157868772330</v>
      </c>
      <c r="E95" s="118" t="str">
        <f>[1]INFO_pagat!E95</f>
        <v>BANKA TIRANA sh.a.</v>
      </c>
      <c r="F95" s="119">
        <f>[1]INFO_pagat!F95</f>
        <v>62872</v>
      </c>
      <c r="H95" s="101"/>
      <c r="I95" s="101"/>
      <c r="J95" s="101"/>
      <c r="K95" s="101"/>
      <c r="L95" s="101"/>
    </row>
    <row r="96" spans="2:12" x14ac:dyDescent="0.25">
      <c r="B96" s="115" t="str">
        <f>[1]INFO_pagat!B96</f>
        <v>Emer_Mbimer_87</v>
      </c>
      <c r="C96" s="116" t="str">
        <f>[1]INFO_pagat!C96</f>
        <v>në organikë</v>
      </c>
      <c r="D96" s="117">
        <f>[1]INFO_pagat!D96</f>
        <v>861255614533</v>
      </c>
      <c r="E96" s="118" t="str">
        <f>[1]INFO_pagat!E96</f>
        <v>BANKA NBG ALBANIA sh.a.</v>
      </c>
      <c r="F96" s="119">
        <f>[1]INFO_pagat!F96</f>
        <v>53776</v>
      </c>
      <c r="H96" s="101"/>
      <c r="I96" s="101"/>
      <c r="J96" s="101"/>
      <c r="K96" s="101"/>
      <c r="L96" s="101"/>
    </row>
    <row r="97" spans="2:12" x14ac:dyDescent="0.25">
      <c r="B97" s="115" t="str">
        <f>[1]INFO_pagat!B97</f>
        <v>Emer_Mbimer_88</v>
      </c>
      <c r="C97" s="116" t="str">
        <f>[1]INFO_pagat!C97</f>
        <v>në organikë</v>
      </c>
      <c r="D97" s="117">
        <f>[1]INFO_pagat!D97</f>
        <v>806668429417</v>
      </c>
      <c r="E97" s="118" t="str">
        <f>[1]INFO_pagat!E97</f>
        <v>BANKA NDERKOMBETARE TREGTARE sh.a.</v>
      </c>
      <c r="F97" s="119">
        <f>[1]INFO_pagat!F97</f>
        <v>45438</v>
      </c>
      <c r="H97" s="101"/>
      <c r="I97" s="101"/>
      <c r="J97" s="101"/>
      <c r="K97" s="101"/>
      <c r="L97" s="101"/>
    </row>
    <row r="98" spans="2:12" x14ac:dyDescent="0.25">
      <c r="B98" s="115" t="str">
        <f>[1]INFO_pagat!B98</f>
        <v>Emer_Mbimer_89</v>
      </c>
      <c r="C98" s="116" t="str">
        <f>[1]INFO_pagat!C98</f>
        <v>në organikë</v>
      </c>
      <c r="D98" s="117">
        <f>[1]INFO_pagat!D98</f>
        <v>753247643193</v>
      </c>
      <c r="E98" s="118" t="str">
        <f>[1]INFO_pagat!E98</f>
        <v>BANKA ALPHA ALBANIA sh.a.</v>
      </c>
      <c r="F98" s="119">
        <f>[1]INFO_pagat!F98</f>
        <v>37934</v>
      </c>
      <c r="H98" s="101"/>
      <c r="I98" s="101"/>
      <c r="J98" s="101"/>
      <c r="K98" s="101"/>
      <c r="L98" s="101"/>
    </row>
    <row r="99" spans="2:12" x14ac:dyDescent="0.25">
      <c r="B99" s="115" t="str">
        <f>[1]INFO_pagat!B99</f>
        <v>Emer_Mbimer_90</v>
      </c>
      <c r="C99" s="116" t="str">
        <f>[1]INFO_pagat!C99</f>
        <v>në organikë</v>
      </c>
      <c r="D99" s="117">
        <f>[1]INFO_pagat!D99</f>
        <v>335910857332</v>
      </c>
      <c r="E99" s="118" t="str">
        <f>[1]INFO_pagat!E99</f>
        <v>BANKA INTESA SANPAOLO ALBANIA sh.a.</v>
      </c>
      <c r="F99" s="119">
        <f>[1]INFO_pagat!F99</f>
        <v>38420</v>
      </c>
      <c r="H99" s="101"/>
      <c r="I99" s="101"/>
      <c r="J99" s="101"/>
      <c r="K99" s="101"/>
      <c r="L99" s="101"/>
    </row>
    <row r="100" spans="2:12" x14ac:dyDescent="0.25">
      <c r="B100" s="115" t="str">
        <f>[1]INFO_pagat!B100</f>
        <v>Emer_Mbimer_91</v>
      </c>
      <c r="C100" s="116" t="str">
        <f>[1]INFO_pagat!C100</f>
        <v>në organikë</v>
      </c>
      <c r="D100" s="117">
        <f>[1]INFO_pagat!D100</f>
        <v>668974753036</v>
      </c>
      <c r="E100" s="118" t="str">
        <f>[1]INFO_pagat!E100</f>
        <v>BANKA PROCREDIT sh.a.</v>
      </c>
      <c r="F100" s="119">
        <f>[1]INFO_pagat!F100</f>
        <v>40056</v>
      </c>
      <c r="H100" s="101"/>
      <c r="I100" s="101"/>
      <c r="J100" s="101"/>
      <c r="K100" s="101"/>
      <c r="L100" s="101"/>
    </row>
    <row r="101" spans="2:12" x14ac:dyDescent="0.25">
      <c r="B101" s="115" t="str">
        <f>[1]INFO_pagat!B101</f>
        <v>Emer_Mbimer_92</v>
      </c>
      <c r="C101" s="116" t="str">
        <f>[1]INFO_pagat!C101</f>
        <v>në organikë</v>
      </c>
      <c r="D101" s="117">
        <f>[1]INFO_pagat!D101</f>
        <v>624004432473</v>
      </c>
      <c r="E101" s="118" t="str">
        <f>[1]INFO_pagat!E101</f>
        <v>BANKA AMERIKANE E INVESTIMEVE sh.a.</v>
      </c>
      <c r="F101" s="119">
        <f>[1]INFO_pagat!F101</f>
        <v>40739</v>
      </c>
      <c r="H101" s="101"/>
      <c r="I101" s="101"/>
      <c r="J101" s="101"/>
      <c r="K101" s="101"/>
      <c r="L101" s="101"/>
    </row>
    <row r="102" spans="2:12" x14ac:dyDescent="0.25">
      <c r="B102" s="115" t="str">
        <f>[1]INFO_pagat!B102</f>
        <v>Emer_Mbimer_93</v>
      </c>
      <c r="C102" s="116" t="str">
        <f>[1]INFO_pagat!C102</f>
        <v>në organikë</v>
      </c>
      <c r="D102" s="117">
        <f>[1]INFO_pagat!D102</f>
        <v>179106493597</v>
      </c>
      <c r="E102" s="118" t="str">
        <f>[1]INFO_pagat!E102</f>
        <v>BANKA E KREDITIT TE SHQIPERISE sh.a.</v>
      </c>
      <c r="F102" s="119">
        <f>[1]INFO_pagat!F102</f>
        <v>41420</v>
      </c>
      <c r="H102" s="101"/>
      <c r="I102" s="101"/>
      <c r="J102" s="101"/>
      <c r="K102" s="101"/>
      <c r="L102" s="101"/>
    </row>
    <row r="103" spans="2:12" x14ac:dyDescent="0.25">
      <c r="B103" s="115" t="str">
        <f>[1]INFO_pagat!B103</f>
        <v>Emer_Mbimer_94</v>
      </c>
      <c r="C103" s="116" t="str">
        <f>[1]INFO_pagat!C103</f>
        <v>në organikë</v>
      </c>
      <c r="D103" s="117">
        <f>[1]INFO_pagat!D103</f>
        <v>582617728270</v>
      </c>
      <c r="E103" s="118" t="str">
        <f>[1]INFO_pagat!E103</f>
        <v>BANKA CREDINS sh.a.</v>
      </c>
      <c r="F103" s="119">
        <f>[1]INFO_pagat!F103</f>
        <v>41952</v>
      </c>
      <c r="H103" s="101"/>
      <c r="I103" s="101"/>
      <c r="J103" s="101"/>
      <c r="K103" s="101"/>
      <c r="L103" s="101"/>
    </row>
    <row r="104" spans="2:12" x14ac:dyDescent="0.25">
      <c r="B104" s="115" t="str">
        <f>[1]INFO_pagat!B104</f>
        <v>Emer_Mbimer_95</v>
      </c>
      <c r="C104" s="116" t="str">
        <f>[1]INFO_pagat!C104</f>
        <v>në organikë</v>
      </c>
      <c r="D104" s="117">
        <f>[1]INFO_pagat!D104</f>
        <v>698299023978</v>
      </c>
      <c r="E104" s="118" t="str">
        <f>[1]INFO_pagat!E104</f>
        <v>BANKA SOCIETE GENERALE ALBANIA sh.a.</v>
      </c>
      <c r="F104" s="119">
        <f>[1]INFO_pagat!F104</f>
        <v>42823</v>
      </c>
      <c r="H104" s="101"/>
      <c r="I104" s="101"/>
      <c r="J104" s="101"/>
      <c r="K104" s="101"/>
      <c r="L104" s="101"/>
    </row>
    <row r="105" spans="2:12" x14ac:dyDescent="0.25">
      <c r="B105" s="115" t="str">
        <f>[1]INFO_pagat!B105</f>
        <v>Emer_Mbimer_96</v>
      </c>
      <c r="C105" s="116" t="str">
        <f>[1]INFO_pagat!C105</f>
        <v>në organikë</v>
      </c>
      <c r="D105" s="117">
        <f>[1]INFO_pagat!D105</f>
        <v>372923896517</v>
      </c>
      <c r="E105" s="118" t="str">
        <f>[1]INFO_pagat!E105</f>
        <v>BANKA UNION sh.a.</v>
      </c>
      <c r="F105" s="119">
        <f>[1]INFO_pagat!F105</f>
        <v>40739</v>
      </c>
      <c r="H105" s="101"/>
      <c r="I105" s="101"/>
      <c r="J105" s="101"/>
      <c r="K105" s="101"/>
      <c r="L105" s="101"/>
    </row>
    <row r="106" spans="2:12" x14ac:dyDescent="0.25">
      <c r="B106" s="115" t="str">
        <f>[1]INFO_pagat!B106</f>
        <v>Emer_Mbimer_97</v>
      </c>
      <c r="C106" s="116" t="str">
        <f>[1]INFO_pagat!C106</f>
        <v>në organikë</v>
      </c>
      <c r="D106" s="117">
        <f>[1]INFO_pagat!D106</f>
        <v>408634412850</v>
      </c>
      <c r="E106" s="118" t="str">
        <f>[1]INFO_pagat!E106</f>
        <v>BANKA E PARE E INVESTIMEVE, ALBANIA sh.a.</v>
      </c>
      <c r="F106" s="119">
        <f>[1]INFO_pagat!F106</f>
        <v>41420</v>
      </c>
      <c r="H106" s="101"/>
      <c r="I106" s="101"/>
      <c r="J106" s="101"/>
      <c r="K106" s="101"/>
      <c r="L106" s="101"/>
    </row>
    <row r="107" spans="2:12" x14ac:dyDescent="0.25">
      <c r="B107" s="115" t="str">
        <f>[1]INFO_pagat!B107</f>
        <v>Emer_Mbimer_98</v>
      </c>
      <c r="C107" s="116" t="str">
        <f>[1]INFO_pagat!C107</f>
        <v>në organikë</v>
      </c>
      <c r="D107" s="117">
        <f>[1]INFO_pagat!D107</f>
        <v>205989183134</v>
      </c>
      <c r="E107" s="118" t="str">
        <f>[1]INFO_pagat!E107</f>
        <v>BANKA RAIFFEISEN sh.a.</v>
      </c>
      <c r="F107" s="119">
        <f>[1]INFO_pagat!F107</f>
        <v>42482</v>
      </c>
      <c r="H107" s="101"/>
      <c r="I107" s="101"/>
      <c r="J107" s="101"/>
      <c r="K107" s="101"/>
      <c r="L107" s="101"/>
    </row>
    <row r="108" spans="2:12" x14ac:dyDescent="0.25">
      <c r="B108" s="115" t="str">
        <f>[1]INFO_pagat!B108</f>
        <v>Emer_Mbimer_99</v>
      </c>
      <c r="C108" s="116" t="str">
        <f>[1]INFO_pagat!C108</f>
        <v>në organikë</v>
      </c>
      <c r="D108" s="117">
        <f>[1]INFO_pagat!D108</f>
        <v>893405389786</v>
      </c>
      <c r="E108" s="118" t="str">
        <f>[1]INFO_pagat!E108</f>
        <v>BANKA E BASHKUAR E SHQIPERISE sh.a.</v>
      </c>
      <c r="F108" s="119">
        <f>[1]INFO_pagat!F108</f>
        <v>41231</v>
      </c>
      <c r="H108" s="101"/>
      <c r="I108" s="101"/>
      <c r="J108" s="101"/>
      <c r="K108" s="101"/>
      <c r="L108" s="101"/>
    </row>
    <row r="109" spans="2:12" x14ac:dyDescent="0.25">
      <c r="B109" s="115" t="str">
        <f>[1]INFO_pagat!B109</f>
        <v>Emer_Mbimer_100</v>
      </c>
      <c r="C109" s="116" t="str">
        <f>[1]INFO_pagat!C109</f>
        <v>në organikë</v>
      </c>
      <c r="D109" s="117">
        <f>[1]INFO_pagat!D109</f>
        <v>553193831159</v>
      </c>
      <c r="E109" s="118" t="str">
        <f>[1]INFO_pagat!E109</f>
        <v>VENETO BANKA sh.a.</v>
      </c>
      <c r="F109" s="119">
        <f>[1]INFO_pagat!F109</f>
        <v>189106</v>
      </c>
      <c r="H109" s="101"/>
      <c r="I109" s="101"/>
      <c r="J109" s="101"/>
      <c r="K109" s="101"/>
      <c r="L109" s="101"/>
    </row>
    <row r="110" spans="2:12" x14ac:dyDescent="0.25">
      <c r="B110" s="120" t="s">
        <v>81</v>
      </c>
      <c r="C110" s="121"/>
      <c r="D110" s="122"/>
      <c r="E110" s="122"/>
      <c r="F110" s="123">
        <f>SUM(F10:F109)</f>
        <v>7798993</v>
      </c>
      <c r="H110" s="101"/>
      <c r="I110" s="101"/>
      <c r="J110" s="101"/>
      <c r="K110" s="101"/>
      <c r="L110" s="101"/>
    </row>
    <row r="111" spans="2:12" x14ac:dyDescent="0.25">
      <c r="B111" s="124" t="str">
        <f>[1]INFO_pagat!B111</f>
        <v>Emer_Mbimer_101</v>
      </c>
      <c r="C111" s="125" t="str">
        <f>[1]INFO_pagat!C111</f>
        <v>mbi organikë</v>
      </c>
      <c r="D111" s="126">
        <f>[1]INFO_pagat!D111</f>
        <v>909223329572</v>
      </c>
      <c r="E111" s="127" t="str">
        <f>[1]INFO_pagat!E111</f>
        <v>BANKA RAIFFEISEN sh.a.</v>
      </c>
      <c r="F111" s="128">
        <f>[1]INFO_pagat!F111</f>
        <v>27776</v>
      </c>
      <c r="H111" s="101"/>
      <c r="I111" s="101"/>
      <c r="J111" s="101"/>
      <c r="K111" s="101"/>
      <c r="L111" s="101"/>
    </row>
    <row r="112" spans="2:12" x14ac:dyDescent="0.25">
      <c r="B112" s="115" t="str">
        <f>[1]INFO_pagat!B112</f>
        <v>Emer_Mbimer_102</v>
      </c>
      <c r="C112" s="116" t="str">
        <f>[1]INFO_pagat!C112</f>
        <v>mbi organikë</v>
      </c>
      <c r="D112" s="117">
        <f>[1]INFO_pagat!D112</f>
        <v>189222275880</v>
      </c>
      <c r="E112" s="118" t="str">
        <f>[1]INFO_pagat!E112</f>
        <v>BANKA E BASHKUAR E SHQIPERISE sh.a.</v>
      </c>
      <c r="F112" s="119">
        <f>[1]INFO_pagat!F112</f>
        <v>29051</v>
      </c>
      <c r="H112" s="101"/>
      <c r="I112" s="101"/>
      <c r="J112" s="101"/>
      <c r="K112" s="101"/>
      <c r="L112" s="101"/>
    </row>
    <row r="113" spans="2:12" x14ac:dyDescent="0.25">
      <c r="B113" s="115" t="str">
        <f>[1]INFO_pagat!B113</f>
        <v>Emer_Mbimer_103</v>
      </c>
      <c r="C113" s="116" t="str">
        <f>[1]INFO_pagat!C113</f>
        <v>mbi organikë</v>
      </c>
      <c r="D113" s="117">
        <f>[1]INFO_pagat!D113</f>
        <v>470275630622</v>
      </c>
      <c r="E113" s="118" t="str">
        <f>[1]INFO_pagat!E113</f>
        <v>VENETO BANKA sh.a.</v>
      </c>
      <c r="F113" s="119">
        <f>[1]INFO_pagat!F113</f>
        <v>29767</v>
      </c>
      <c r="H113" s="101"/>
      <c r="I113" s="101"/>
      <c r="J113" s="101"/>
      <c r="K113" s="101"/>
      <c r="L113" s="101"/>
    </row>
    <row r="114" spans="2:12" x14ac:dyDescent="0.25">
      <c r="B114" s="115" t="str">
        <f>[1]INFO_pagat!B114</f>
        <v>Emer_Mbimer_104</v>
      </c>
      <c r="C114" s="116" t="str">
        <f>[1]INFO_pagat!C114</f>
        <v>mbi organikë</v>
      </c>
      <c r="D114" s="117">
        <f>[1]INFO_pagat!D114</f>
        <v>169234558564</v>
      </c>
      <c r="E114" s="118" t="str">
        <f>[1]INFO_pagat!E114</f>
        <v>BANKA KOMBETARE TREGTARE sh.a.</v>
      </c>
      <c r="F114" s="119">
        <f>[1]INFO_pagat!F114</f>
        <v>30483</v>
      </c>
      <c r="H114" s="101"/>
      <c r="I114" s="101"/>
      <c r="J114" s="101"/>
      <c r="K114" s="101"/>
      <c r="L114" s="101"/>
    </row>
    <row r="115" spans="2:12" x14ac:dyDescent="0.25">
      <c r="B115" s="115" t="str">
        <f>[1]INFO_pagat!B115</f>
        <v>Emer_Mbimer_105</v>
      </c>
      <c r="C115" s="116" t="str">
        <f>[1]INFO_pagat!C115</f>
        <v>mbi organikë</v>
      </c>
      <c r="D115" s="117">
        <f>[1]INFO_pagat!D115</f>
        <v>373575182364</v>
      </c>
      <c r="E115" s="118" t="str">
        <f>[1]INFO_pagat!E115</f>
        <v>BANKA TIRANA sh.a.</v>
      </c>
      <c r="F115" s="119">
        <f>[1]INFO_pagat!F115</f>
        <v>31040</v>
      </c>
      <c r="H115" s="101"/>
      <c r="I115" s="101"/>
      <c r="J115" s="101"/>
      <c r="K115" s="101"/>
      <c r="L115" s="101"/>
    </row>
    <row r="116" spans="2:12" x14ac:dyDescent="0.25">
      <c r="B116" s="115" t="str">
        <f>[1]INFO_pagat!B116</f>
        <v>Emer_Mbimer_106</v>
      </c>
      <c r="C116" s="116" t="str">
        <f>[1]INFO_pagat!C116</f>
        <v>mbi organikë</v>
      </c>
      <c r="D116" s="117">
        <f>[1]INFO_pagat!D116</f>
        <v>853610629460</v>
      </c>
      <c r="E116" s="118" t="str">
        <f>[1]INFO_pagat!E116</f>
        <v>BANKA NBG ALBANIA sh.a.</v>
      </c>
      <c r="F116" s="119">
        <f>[1]INFO_pagat!F116</f>
        <v>31956</v>
      </c>
      <c r="H116" s="101"/>
      <c r="I116" s="101"/>
      <c r="J116" s="101"/>
      <c r="K116" s="101"/>
      <c r="L116" s="101"/>
    </row>
    <row r="117" spans="2:12" x14ac:dyDescent="0.25">
      <c r="B117" s="115" t="str">
        <f>[1]INFO_pagat!B117</f>
        <v>Emer_Mbimer_107</v>
      </c>
      <c r="C117" s="116" t="str">
        <f>[1]INFO_pagat!C117</f>
        <v>mbi organikë</v>
      </c>
      <c r="D117" s="117">
        <f>[1]INFO_pagat!D117</f>
        <v>957721828269</v>
      </c>
      <c r="E117" s="118" t="str">
        <f>[1]INFO_pagat!E117</f>
        <v>BANKA NDERKOMBETARE TREGTARE sh.a.</v>
      </c>
      <c r="F117" s="119">
        <f>[1]INFO_pagat!F117</f>
        <v>32791</v>
      </c>
      <c r="H117" s="101"/>
      <c r="I117" s="101"/>
      <c r="J117" s="101"/>
      <c r="K117" s="101"/>
      <c r="L117" s="101"/>
    </row>
    <row r="118" spans="2:12" x14ac:dyDescent="0.25">
      <c r="B118" s="115" t="str">
        <f>[1]INFO_pagat!B118</f>
        <v>Emer_Mbimer_108</v>
      </c>
      <c r="C118" s="116" t="str">
        <f>[1]INFO_pagat!C118</f>
        <v>mbi organikë</v>
      </c>
      <c r="D118" s="117">
        <f>[1]INFO_pagat!D118</f>
        <v>225968093030</v>
      </c>
      <c r="E118" s="118" t="str">
        <f>[1]INFO_pagat!E118</f>
        <v>BANKA ALPHA ALBANIA sh.a.</v>
      </c>
      <c r="F118" s="119">
        <f>[1]INFO_pagat!F118</f>
        <v>34383</v>
      </c>
      <c r="H118" s="101"/>
      <c r="I118" s="101"/>
      <c r="J118" s="101"/>
      <c r="K118" s="101"/>
      <c r="L118" s="101"/>
    </row>
    <row r="119" spans="2:12" x14ac:dyDescent="0.25">
      <c r="B119" s="115" t="str">
        <f>[1]INFO_pagat!B119</f>
        <v>Emer_Mbimer_109</v>
      </c>
      <c r="C119" s="116" t="str">
        <f>[1]INFO_pagat!C119</f>
        <v>mbi organikë</v>
      </c>
      <c r="D119" s="117">
        <f>[1]INFO_pagat!D119</f>
        <v>796078743955</v>
      </c>
      <c r="E119" s="118" t="str">
        <f>[1]INFO_pagat!E119</f>
        <v>BANKA INTESA SANPAOLO ALBANIA sh.a.</v>
      </c>
      <c r="F119" s="119">
        <f>[1]INFO_pagat!F119</f>
        <v>35577</v>
      </c>
      <c r="H119" s="101"/>
      <c r="I119" s="101"/>
      <c r="J119" s="101"/>
      <c r="K119" s="101"/>
      <c r="L119" s="101"/>
    </row>
    <row r="120" spans="2:12" x14ac:dyDescent="0.25">
      <c r="B120" s="129" t="str">
        <f>[1]INFO_pagat!B120</f>
        <v>Emer_Mbimer_110</v>
      </c>
      <c r="C120" s="130" t="str">
        <f>[1]INFO_pagat!C120</f>
        <v>mbi organikë</v>
      </c>
      <c r="D120" s="131">
        <f>[1]INFO_pagat!D120</f>
        <v>691006968825</v>
      </c>
      <c r="E120" s="132" t="str">
        <f>[1]INFO_pagat!E120</f>
        <v>BANKA PROCREDIT sh.a.</v>
      </c>
      <c r="F120" s="133">
        <f>[1]INFO_pagat!F120</f>
        <v>36531</v>
      </c>
      <c r="H120" s="101"/>
      <c r="I120" s="101"/>
      <c r="J120" s="101"/>
      <c r="K120" s="101"/>
      <c r="L120" s="101"/>
    </row>
    <row r="121" spans="2:12" ht="16.5" thickBot="1" x14ac:dyDescent="0.3">
      <c r="B121" s="134" t="s">
        <v>82</v>
      </c>
      <c r="C121" s="135"/>
      <c r="D121" s="136"/>
      <c r="E121" s="136"/>
      <c r="F121" s="137">
        <f>SUM(F111:F120)</f>
        <v>319355</v>
      </c>
      <c r="H121" s="101"/>
      <c r="I121" s="101"/>
      <c r="J121" s="101"/>
      <c r="K121" s="101"/>
      <c r="L121" s="101"/>
    </row>
    <row r="122" spans="2:12" ht="19.5" thickBot="1" x14ac:dyDescent="0.3">
      <c r="B122" s="138" t="s">
        <v>83</v>
      </c>
      <c r="C122" s="139"/>
      <c r="D122" s="140"/>
      <c r="E122" s="140"/>
      <c r="F122" s="141">
        <f>F110+F121</f>
        <v>8118348</v>
      </c>
      <c r="H122" s="101"/>
      <c r="I122" s="101"/>
      <c r="J122" s="101"/>
      <c r="K122" s="101"/>
      <c r="L122" s="101"/>
    </row>
    <row r="123" spans="2:12" x14ac:dyDescent="0.25">
      <c r="B123" s="101"/>
      <c r="C123" s="102"/>
      <c r="D123" s="101"/>
      <c r="E123" s="101"/>
      <c r="F123" s="101"/>
      <c r="H123" s="101"/>
      <c r="I123" s="101"/>
      <c r="J123" s="101"/>
      <c r="K123" s="101"/>
      <c r="L123" s="101"/>
    </row>
    <row r="124" spans="2:12" x14ac:dyDescent="0.25">
      <c r="B124" s="101"/>
      <c r="C124" s="102"/>
      <c r="D124" s="101"/>
      <c r="E124" s="101"/>
      <c r="F124" s="101"/>
      <c r="H124" s="101"/>
      <c r="I124" s="101"/>
      <c r="J124" s="101"/>
      <c r="K124" s="101"/>
      <c r="L124" s="101"/>
    </row>
    <row r="125" spans="2:12" x14ac:dyDescent="0.25">
      <c r="B125" s="101"/>
      <c r="C125" s="102"/>
      <c r="D125" s="101"/>
      <c r="E125" s="101"/>
      <c r="F125" s="101"/>
      <c r="H125" s="101"/>
      <c r="I125" s="101"/>
      <c r="J125" s="101"/>
      <c r="K125" s="101"/>
      <c r="L125" s="101"/>
    </row>
    <row r="126" spans="2:12" x14ac:dyDescent="0.25">
      <c r="B126" s="101"/>
      <c r="C126" s="102"/>
      <c r="D126" s="101"/>
      <c r="E126" s="101"/>
      <c r="F126" s="101"/>
      <c r="H126" s="101"/>
      <c r="I126" s="101"/>
      <c r="J126" s="101"/>
      <c r="K126" s="101"/>
      <c r="L126" s="10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497240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30483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527723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22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874426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31040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905466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23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736998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31956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768954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85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678138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32791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710929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24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576255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35577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611832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26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531994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36531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568525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27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167083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167083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31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166595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166595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32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0"/>
  <sheetViews>
    <sheetView showGridLines="0" topLeftCell="A25" zoomScale="85" zoomScaleNormal="85" workbookViewId="0">
      <selection activeCell="I18" sqref="I18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50" t="s">
        <v>68</v>
      </c>
      <c r="F2" s="250"/>
      <c r="G2" s="250"/>
      <c r="H2" s="250"/>
      <c r="I2" s="250"/>
      <c r="J2" s="25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54" t="s">
        <v>69</v>
      </c>
      <c r="F3" s="254"/>
      <c r="G3" s="255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32" t="s">
        <v>70</v>
      </c>
      <c r="F4" s="232"/>
      <c r="G4" s="233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32" t="s">
        <v>71</v>
      </c>
      <c r="F5" s="232"/>
      <c r="G5" s="233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32" t="s">
        <v>72</v>
      </c>
      <c r="F6" s="232"/>
      <c r="G6" s="233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 t="s">
        <v>67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 t="s">
        <v>67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0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/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178" t="s">
        <v>67</v>
      </c>
      <c r="K37" s="178"/>
      <c r="L37" s="178" t="s">
        <v>67</v>
      </c>
      <c r="M37" s="179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602048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34383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636431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25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156315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156315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28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F35" sqref="F35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164169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164169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30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617464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29051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646515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20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480065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480065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29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169889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0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169889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33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s">
        <v>67</v>
      </c>
      <c r="I17" s="78">
        <f>SUMIFS(INFO_Pagat!F:F,INFO_Pagat!C:C,"në organikë",INFO_Pagat!E:E,E36)</f>
        <v>657181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27776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684957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19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49:M49"/>
    <mergeCell ref="B43:E43"/>
    <mergeCell ref="F43:H43"/>
    <mergeCell ref="J43:K43"/>
    <mergeCell ref="L43:M43"/>
    <mergeCell ref="B44:E44"/>
    <mergeCell ref="F44:H44"/>
    <mergeCell ref="J44:K4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E33:G33"/>
    <mergeCell ref="J33:K33"/>
    <mergeCell ref="L33:M33"/>
    <mergeCell ref="E34:G34"/>
    <mergeCell ref="J34:K34"/>
    <mergeCell ref="L34:M34"/>
    <mergeCell ref="B30:G30"/>
    <mergeCell ref="I30:M30"/>
    <mergeCell ref="J31:K31"/>
    <mergeCell ref="L31:M31"/>
    <mergeCell ref="B32:G32"/>
    <mergeCell ref="J32:K32"/>
    <mergeCell ref="L32:M32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15:M16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E5:G5"/>
    <mergeCell ref="B2:D2"/>
    <mergeCell ref="E2:J2"/>
    <mergeCell ref="B3:D3"/>
    <mergeCell ref="E3:G3"/>
    <mergeCell ref="B4:D4"/>
    <mergeCell ref="E4:G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75" zoomScaleNormal="75" workbookViewId="0">
      <selection activeCell="J11" sqref="J11"/>
    </sheetView>
  </sheetViews>
  <sheetFormatPr defaultColWidth="9" defaultRowHeight="15" x14ac:dyDescent="0.25"/>
  <cols>
    <col min="1" max="1" width="1.625" style="64" customWidth="1"/>
    <col min="2" max="2" width="7.625" style="64" customWidth="1"/>
    <col min="3" max="4" width="10.625" style="64" customWidth="1"/>
    <col min="5" max="5" width="12.625" style="64" customWidth="1"/>
    <col min="6" max="6" width="14.625" style="64" customWidth="1"/>
    <col min="7" max="8" width="12.625" style="64" customWidth="1"/>
    <col min="9" max="10" width="16.625" style="64" customWidth="1"/>
    <col min="11" max="13" width="14.625" style="64" customWidth="1"/>
    <col min="14" max="14" width="1.625" style="64" customWidth="1"/>
    <col min="15" max="15" width="9" style="64"/>
    <col min="16" max="16" width="9.375" style="64" customWidth="1"/>
    <col min="17" max="17" width="16.375" style="64" customWidth="1"/>
    <col min="18" max="18" width="20.375" style="64" customWidth="1"/>
    <col min="19" max="16384" width="9" style="64"/>
  </cols>
  <sheetData>
    <row r="1" spans="1:17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27.95" customHeight="1" x14ac:dyDescent="0.25">
      <c r="A2" s="3"/>
      <c r="B2" s="248" t="s">
        <v>18</v>
      </c>
      <c r="C2" s="249"/>
      <c r="D2" s="249"/>
      <c r="E2" s="260" t="str">
        <f>BANKA_Referenca!E2</f>
        <v>Emri i institucionit  ???</v>
      </c>
      <c r="F2" s="260"/>
      <c r="G2" s="260"/>
      <c r="H2" s="260"/>
      <c r="I2" s="260"/>
      <c r="J2" s="261"/>
      <c r="K2" s="1"/>
      <c r="L2" s="1"/>
      <c r="M2" s="1"/>
      <c r="N2" s="81"/>
      <c r="O2" s="3"/>
    </row>
    <row r="3" spans="1:17" ht="27.95" customHeight="1" x14ac:dyDescent="0.25">
      <c r="A3" s="3"/>
      <c r="B3" s="252" t="s">
        <v>2</v>
      </c>
      <c r="C3" s="253"/>
      <c r="D3" s="253"/>
      <c r="E3" s="262" t="str">
        <f>BANKA_Referenca!E3</f>
        <v>NIPT-i i institucionit ???</v>
      </c>
      <c r="F3" s="262"/>
      <c r="G3" s="263"/>
      <c r="H3" s="2"/>
      <c r="I3" s="2"/>
      <c r="J3" s="3"/>
      <c r="K3" s="3"/>
      <c r="L3" s="3"/>
      <c r="M3" s="3"/>
      <c r="N3" s="3"/>
      <c r="O3" s="3"/>
    </row>
    <row r="4" spans="1:17" ht="27.95" customHeight="1" x14ac:dyDescent="0.25">
      <c r="A4" s="3"/>
      <c r="B4" s="234" t="s">
        <v>17</v>
      </c>
      <c r="C4" s="235"/>
      <c r="D4" s="235"/>
      <c r="E4" s="258" t="str">
        <f>BANKA_Referenca!E4</f>
        <v>Kodi i institucionit ???</v>
      </c>
      <c r="F4" s="258"/>
      <c r="G4" s="259"/>
      <c r="H4" s="2"/>
      <c r="I4" s="2"/>
      <c r="J4" s="3"/>
      <c r="K4" s="3"/>
      <c r="L4" s="3"/>
      <c r="M4" s="3"/>
      <c r="N4" s="3"/>
      <c r="O4" s="3"/>
    </row>
    <row r="5" spans="1:17" ht="27.95" customHeight="1" x14ac:dyDescent="0.25">
      <c r="A5" s="3"/>
      <c r="B5" s="4" t="s">
        <v>34</v>
      </c>
      <c r="C5" s="5"/>
      <c r="D5" s="5"/>
      <c r="E5" s="258" t="str">
        <f>BANKA_Referenca!E5</f>
        <v>Kodi i entitetit ???</v>
      </c>
      <c r="F5" s="258"/>
      <c r="G5" s="259"/>
      <c r="H5" s="2"/>
      <c r="I5" s="2"/>
      <c r="J5" s="3"/>
      <c r="K5" s="3"/>
      <c r="L5" s="3"/>
      <c r="M5" s="3"/>
      <c r="N5" s="3"/>
      <c r="O5" s="3"/>
    </row>
    <row r="6" spans="1:17" ht="27.95" customHeight="1" x14ac:dyDescent="0.25">
      <c r="A6" s="3"/>
      <c r="B6" s="234" t="s">
        <v>16</v>
      </c>
      <c r="C6" s="235"/>
      <c r="D6" s="235"/>
      <c r="E6" s="258" t="str">
        <f>BANKA_Referenca!E6</f>
        <v>Distrikti ???</v>
      </c>
      <c r="F6" s="258"/>
      <c r="G6" s="259"/>
      <c r="H6" s="2"/>
      <c r="I6" s="6"/>
      <c r="J6" s="7" t="s">
        <v>15</v>
      </c>
      <c r="K6" s="166"/>
      <c r="L6" s="236"/>
      <c r="M6" s="167"/>
      <c r="N6" s="82"/>
      <c r="O6" s="3"/>
    </row>
    <row r="7" spans="1:17" ht="36" customHeight="1" x14ac:dyDescent="0.25">
      <c r="A7" s="3"/>
      <c r="B7" s="237" t="s">
        <v>35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82"/>
      <c r="O7" s="3"/>
    </row>
    <row r="8" spans="1:17" s="65" customFormat="1" ht="36" customHeight="1" x14ac:dyDescent="0.25">
      <c r="A8" s="90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8"/>
      <c r="O8" s="90"/>
    </row>
    <row r="9" spans="1:17" ht="27.95" customHeight="1" x14ac:dyDescent="0.25">
      <c r="A9" s="3"/>
      <c r="B9" s="9"/>
      <c r="C9" s="9"/>
      <c r="D9" s="9"/>
      <c r="E9" s="7" t="s">
        <v>36</v>
      </c>
      <c r="F9" s="238" t="s">
        <v>67</v>
      </c>
      <c r="G9" s="239"/>
      <c r="H9" s="238"/>
      <c r="I9" s="239"/>
      <c r="J9" s="7" t="s">
        <v>14</v>
      </c>
      <c r="K9" s="240" t="s">
        <v>67</v>
      </c>
      <c r="L9" s="241"/>
      <c r="M9" s="242"/>
      <c r="N9" s="83"/>
      <c r="O9" s="3"/>
      <c r="Q9" s="64" t="s">
        <v>61</v>
      </c>
    </row>
    <row r="10" spans="1:17" ht="24" customHeight="1" x14ac:dyDescent="0.2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</row>
    <row r="11" spans="1:17" ht="27.95" customHeight="1" x14ac:dyDescent="0.25">
      <c r="A11" s="3"/>
      <c r="B11" s="66"/>
      <c r="C11" s="243" t="s">
        <v>62</v>
      </c>
      <c r="D11" s="243"/>
      <c r="E11" s="243"/>
      <c r="F11" s="10" t="s">
        <v>13</v>
      </c>
      <c r="G11" s="67" t="s">
        <v>67</v>
      </c>
      <c r="H11" s="68" t="s">
        <v>12</v>
      </c>
      <c r="I11" s="67" t="s">
        <v>67</v>
      </c>
      <c r="J11" s="9"/>
      <c r="K11" s="9"/>
      <c r="L11" s="9"/>
      <c r="M11" s="9"/>
      <c r="N11" s="9"/>
      <c r="O11" s="3"/>
    </row>
    <row r="12" spans="1:17" ht="12" customHeight="1" x14ac:dyDescent="0.25">
      <c r="A12" s="3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9"/>
      <c r="N12" s="9"/>
      <c r="O12" s="3"/>
    </row>
    <row r="13" spans="1:17" ht="27.95" customHeight="1" x14ac:dyDescent="0.25">
      <c r="A13" s="3"/>
      <c r="B13" s="9"/>
      <c r="C13" s="243" t="s">
        <v>63</v>
      </c>
      <c r="D13" s="243"/>
      <c r="E13" s="243"/>
      <c r="F13" s="10" t="s">
        <v>13</v>
      </c>
      <c r="G13" s="67" t="s">
        <v>67</v>
      </c>
      <c r="H13" s="68" t="s">
        <v>12</v>
      </c>
      <c r="I13" s="67" t="s">
        <v>67</v>
      </c>
      <c r="J13" s="9"/>
      <c r="K13" s="9"/>
      <c r="L13" s="9"/>
      <c r="M13" s="9"/>
      <c r="N13" s="9"/>
      <c r="O13" s="3"/>
    </row>
    <row r="14" spans="1:17" ht="24" customHeight="1" thickBot="1" x14ac:dyDescent="0.3">
      <c r="A14" s="3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95" customHeight="1" x14ac:dyDescent="0.25">
      <c r="A15" s="3"/>
      <c r="B15" s="244" t="s">
        <v>11</v>
      </c>
      <c r="C15" s="246" t="s">
        <v>37</v>
      </c>
      <c r="D15" s="246"/>
      <c r="E15" s="246"/>
      <c r="F15" s="246"/>
      <c r="G15" s="246"/>
      <c r="H15" s="246"/>
      <c r="I15" s="246" t="s">
        <v>38</v>
      </c>
      <c r="J15" s="226" t="s">
        <v>10</v>
      </c>
      <c r="K15" s="227"/>
      <c r="L15" s="227"/>
      <c r="M15" s="228"/>
      <c r="N15" s="84"/>
      <c r="O15" s="3"/>
    </row>
    <row r="16" spans="1:17" ht="36" customHeight="1" thickBot="1" x14ac:dyDescent="0.3">
      <c r="A16" s="3"/>
      <c r="B16" s="245"/>
      <c r="C16" s="13" t="s">
        <v>9</v>
      </c>
      <c r="D16" s="13" t="s">
        <v>8</v>
      </c>
      <c r="E16" s="12" t="s">
        <v>39</v>
      </c>
      <c r="F16" s="12" t="s">
        <v>7</v>
      </c>
      <c r="G16" s="12" t="s">
        <v>40</v>
      </c>
      <c r="H16" s="12" t="s">
        <v>6</v>
      </c>
      <c r="I16" s="247"/>
      <c r="J16" s="229"/>
      <c r="K16" s="230"/>
      <c r="L16" s="230"/>
      <c r="M16" s="231"/>
      <c r="N16" s="84"/>
      <c r="O16" s="91"/>
    </row>
    <row r="17" spans="1:19" ht="27.95" customHeight="1" x14ac:dyDescent="0.25">
      <c r="A17" s="3"/>
      <c r="B17" s="14">
        <v>1</v>
      </c>
      <c r="C17" s="70" t="s">
        <v>67</v>
      </c>
      <c r="D17" s="71" t="s">
        <v>67</v>
      </c>
      <c r="E17" s="71" t="s">
        <v>67</v>
      </c>
      <c r="F17" s="70">
        <v>600</v>
      </c>
      <c r="G17" s="16">
        <v>6001001</v>
      </c>
      <c r="H17" s="15" t="e">
        <f>SUMIF([1]Ne.Organike!$D:$D,E36,[1]Ne.Organike!$AW:$AW)</f>
        <v>#VALUE!</v>
      </c>
      <c r="I17" s="78">
        <f>SUMIFS(INFO_Pagat!F:F,INFO_Pagat!C:C,"në organikë",INFO_Pagat!E:E,E36)</f>
        <v>723133</v>
      </c>
      <c r="J17" s="212" t="s">
        <v>64</v>
      </c>
      <c r="K17" s="213"/>
      <c r="L17" s="213"/>
      <c r="M17" s="214"/>
      <c r="N17" s="85"/>
      <c r="O17" s="91"/>
    </row>
    <row r="18" spans="1:19" ht="27.95" customHeight="1" x14ac:dyDescent="0.25">
      <c r="A18" s="3"/>
      <c r="B18" s="17">
        <v>2</v>
      </c>
      <c r="C18" s="72" t="s">
        <v>67</v>
      </c>
      <c r="D18" s="73" t="s">
        <v>67</v>
      </c>
      <c r="E18" s="73" t="s">
        <v>67</v>
      </c>
      <c r="F18" s="73">
        <v>600</v>
      </c>
      <c r="G18" s="20">
        <v>6002001</v>
      </c>
      <c r="H18" s="18" t="s">
        <v>67</v>
      </c>
      <c r="I18" s="79">
        <f>SUMIFS(INFO_Pagat!F:F,INFO_Pagat!C:C,"mbi organikë",INFO_Pagat!E:E,E36)</f>
        <v>29767</v>
      </c>
      <c r="J18" s="215" t="s">
        <v>65</v>
      </c>
      <c r="K18" s="216"/>
      <c r="L18" s="216"/>
      <c r="M18" s="217"/>
      <c r="N18" s="85"/>
      <c r="O18" s="91"/>
    </row>
    <row r="19" spans="1:19" ht="27.95" customHeight="1" x14ac:dyDescent="0.25">
      <c r="A19" s="3"/>
      <c r="B19" s="17"/>
      <c r="C19" s="18"/>
      <c r="D19" s="19"/>
      <c r="E19" s="19"/>
      <c r="F19" s="19"/>
      <c r="G19" s="19"/>
      <c r="H19" s="18"/>
      <c r="I19" s="21"/>
      <c r="J19" s="218"/>
      <c r="K19" s="219"/>
      <c r="L19" s="219"/>
      <c r="M19" s="220"/>
      <c r="N19" s="85"/>
      <c r="O19" s="91"/>
    </row>
    <row r="20" spans="1:19" ht="27.95" customHeight="1" x14ac:dyDescent="0.25">
      <c r="A20" s="3"/>
      <c r="B20" s="17"/>
      <c r="C20" s="18"/>
      <c r="D20" s="19"/>
      <c r="E20" s="19"/>
      <c r="F20" s="19"/>
      <c r="G20" s="18"/>
      <c r="H20" s="18"/>
      <c r="I20" s="21"/>
      <c r="J20" s="218"/>
      <c r="K20" s="219"/>
      <c r="L20" s="219"/>
      <c r="M20" s="220"/>
      <c r="N20" s="85"/>
      <c r="O20" s="91"/>
    </row>
    <row r="21" spans="1:19" ht="27.95" customHeight="1" x14ac:dyDescent="0.25">
      <c r="A21" s="3"/>
      <c r="B21" s="17"/>
      <c r="C21" s="18"/>
      <c r="D21" s="19"/>
      <c r="E21" s="19"/>
      <c r="F21" s="19"/>
      <c r="G21" s="19"/>
      <c r="H21" s="18"/>
      <c r="I21" s="21"/>
      <c r="J21" s="218"/>
      <c r="K21" s="219"/>
      <c r="L21" s="219"/>
      <c r="M21" s="220"/>
      <c r="N21" s="85"/>
      <c r="O21" s="91"/>
    </row>
    <row r="22" spans="1:19" ht="27.95" customHeight="1" x14ac:dyDescent="0.25">
      <c r="A22" s="3"/>
      <c r="B22" s="17"/>
      <c r="C22" s="18"/>
      <c r="D22" s="19"/>
      <c r="E22" s="19"/>
      <c r="F22" s="19"/>
      <c r="G22" s="18"/>
      <c r="H22" s="18"/>
      <c r="I22" s="21"/>
      <c r="J22" s="218"/>
      <c r="K22" s="219"/>
      <c r="L22" s="219"/>
      <c r="M22" s="220"/>
      <c r="N22" s="85"/>
      <c r="O22" s="91"/>
      <c r="S22" s="69"/>
    </row>
    <row r="23" spans="1:19" ht="27.95" customHeight="1" x14ac:dyDescent="0.25">
      <c r="A23" s="3"/>
      <c r="B23" s="17"/>
      <c r="C23" s="18"/>
      <c r="D23" s="19"/>
      <c r="E23" s="19"/>
      <c r="F23" s="19"/>
      <c r="G23" s="19"/>
      <c r="H23" s="18"/>
      <c r="I23" s="21"/>
      <c r="J23" s="218"/>
      <c r="K23" s="219"/>
      <c r="L23" s="219"/>
      <c r="M23" s="220"/>
      <c r="N23" s="85"/>
      <c r="O23" s="91"/>
      <c r="S23" s="69"/>
    </row>
    <row r="24" spans="1:19" ht="27.95" customHeight="1" x14ac:dyDescent="0.25">
      <c r="A24" s="3"/>
      <c r="B24" s="17"/>
      <c r="C24" s="18"/>
      <c r="D24" s="19"/>
      <c r="E24" s="19"/>
      <c r="F24" s="19"/>
      <c r="G24" s="19"/>
      <c r="H24" s="18"/>
      <c r="I24" s="21"/>
      <c r="J24" s="218"/>
      <c r="K24" s="219"/>
      <c r="L24" s="219"/>
      <c r="M24" s="220"/>
      <c r="N24" s="85"/>
      <c r="O24" s="91"/>
      <c r="S24" s="69"/>
    </row>
    <row r="25" spans="1:19" ht="27.95" customHeight="1" x14ac:dyDescent="0.25">
      <c r="A25" s="3"/>
      <c r="B25" s="17"/>
      <c r="C25" s="18"/>
      <c r="D25" s="19"/>
      <c r="E25" s="19"/>
      <c r="F25" s="19"/>
      <c r="G25" s="19"/>
      <c r="H25" s="18"/>
      <c r="I25" s="21"/>
      <c r="J25" s="218"/>
      <c r="K25" s="219"/>
      <c r="L25" s="219"/>
      <c r="M25" s="220"/>
      <c r="N25" s="85"/>
      <c r="O25" s="91"/>
      <c r="S25" s="69"/>
    </row>
    <row r="26" spans="1:19" ht="27.95" customHeight="1" thickBot="1" x14ac:dyDescent="0.3">
      <c r="A26" s="3"/>
      <c r="B26" s="22"/>
      <c r="C26" s="23"/>
      <c r="D26" s="23"/>
      <c r="E26" s="23"/>
      <c r="F26" s="23"/>
      <c r="G26" s="23"/>
      <c r="H26" s="23"/>
      <c r="I26" s="24"/>
      <c r="J26" s="221"/>
      <c r="K26" s="222"/>
      <c r="L26" s="222"/>
      <c r="M26" s="223"/>
      <c r="N26" s="85"/>
      <c r="O26" s="91"/>
      <c r="S26" s="69"/>
    </row>
    <row r="27" spans="1:19" ht="32.1" customHeight="1" x14ac:dyDescent="0.25">
      <c r="A27" s="3"/>
      <c r="B27" s="25"/>
      <c r="C27" s="26"/>
      <c r="D27" s="26"/>
      <c r="E27" s="26"/>
      <c r="F27" s="26"/>
      <c r="G27" s="26"/>
      <c r="H27" s="27" t="s">
        <v>41</v>
      </c>
      <c r="I27" s="28">
        <f>SUM(I17:I26)</f>
        <v>752900</v>
      </c>
      <c r="J27" s="224"/>
      <c r="K27" s="224"/>
      <c r="L27" s="224"/>
      <c r="M27" s="225"/>
      <c r="N27" s="86"/>
      <c r="O27" s="91"/>
      <c r="S27" s="69"/>
    </row>
    <row r="28" spans="1:19" ht="36" customHeight="1" thickBot="1" x14ac:dyDescent="0.3">
      <c r="A28" s="3"/>
      <c r="B28" s="207" t="s">
        <v>5</v>
      </c>
      <c r="C28" s="208"/>
      <c r="D28" s="208"/>
      <c r="E28" s="208"/>
      <c r="F28" s="208"/>
      <c r="G28" s="208"/>
      <c r="H28" s="209"/>
      <c r="I28" s="210" t="s">
        <v>42</v>
      </c>
      <c r="J28" s="210"/>
      <c r="K28" s="210"/>
      <c r="L28" s="210"/>
      <c r="M28" s="211"/>
      <c r="N28" s="87"/>
      <c r="O28" s="91"/>
      <c r="S28" s="69"/>
    </row>
    <row r="29" spans="1:19" ht="20.100000000000001" customHeight="1" thickBot="1" x14ac:dyDescent="0.3">
      <c r="A29" s="3"/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  <c r="O29" s="3"/>
    </row>
    <row r="30" spans="1:19" s="74" customFormat="1" ht="20.100000000000001" customHeight="1" thickBot="1" x14ac:dyDescent="0.3">
      <c r="A30" s="9"/>
      <c r="B30" s="195" t="s">
        <v>43</v>
      </c>
      <c r="C30" s="196"/>
      <c r="D30" s="196"/>
      <c r="E30" s="196"/>
      <c r="F30" s="196"/>
      <c r="G30" s="197"/>
      <c r="H30" s="31"/>
      <c r="I30" s="198" t="s">
        <v>44</v>
      </c>
      <c r="J30" s="199"/>
      <c r="K30" s="199"/>
      <c r="L30" s="199"/>
      <c r="M30" s="200"/>
      <c r="N30" s="88"/>
      <c r="O30" s="9"/>
    </row>
    <row r="31" spans="1:19" ht="20.100000000000001" customHeight="1" x14ac:dyDescent="0.25">
      <c r="A31" s="3"/>
      <c r="B31" s="32" t="s">
        <v>45</v>
      </c>
      <c r="C31" s="33"/>
      <c r="D31" s="33"/>
      <c r="E31" s="33"/>
      <c r="F31" s="33"/>
      <c r="G31" s="34"/>
      <c r="H31" s="31"/>
      <c r="I31" s="35" t="s">
        <v>46</v>
      </c>
      <c r="J31" s="201" t="s">
        <v>4</v>
      </c>
      <c r="K31" s="202"/>
      <c r="L31" s="201" t="s">
        <v>47</v>
      </c>
      <c r="M31" s="203"/>
      <c r="N31" s="88"/>
      <c r="O31" s="3"/>
    </row>
    <row r="32" spans="1:19" ht="30" customHeight="1" x14ac:dyDescent="0.25">
      <c r="A32" s="3"/>
      <c r="B32" s="204" t="s">
        <v>73</v>
      </c>
      <c r="C32" s="205"/>
      <c r="D32" s="205"/>
      <c r="E32" s="205"/>
      <c r="F32" s="205"/>
      <c r="G32" s="206"/>
      <c r="H32" s="9"/>
      <c r="I32" s="36" t="s">
        <v>3</v>
      </c>
      <c r="J32" s="186"/>
      <c r="K32" s="187"/>
      <c r="L32" s="186"/>
      <c r="M32" s="188"/>
      <c r="N32" s="89"/>
      <c r="O32" s="3"/>
    </row>
    <row r="33" spans="1:15" ht="30" customHeight="1" x14ac:dyDescent="0.25">
      <c r="A33" s="3"/>
      <c r="B33" s="32" t="s">
        <v>2</v>
      </c>
      <c r="C33" s="37"/>
      <c r="D33" s="38"/>
      <c r="E33" s="175" t="s">
        <v>74</v>
      </c>
      <c r="F33" s="176"/>
      <c r="G33" s="177"/>
      <c r="H33" s="9"/>
      <c r="I33" s="36" t="s">
        <v>1</v>
      </c>
      <c r="J33" s="186"/>
      <c r="K33" s="187"/>
      <c r="L33" s="186"/>
      <c r="M33" s="188"/>
      <c r="N33" s="89"/>
      <c r="O33" s="3"/>
    </row>
    <row r="34" spans="1:15" ht="30" customHeight="1" thickBot="1" x14ac:dyDescent="0.3">
      <c r="A34" s="3"/>
      <c r="B34" s="39" t="s">
        <v>48</v>
      </c>
      <c r="C34" s="40"/>
      <c r="D34" s="41"/>
      <c r="E34" s="189" t="s">
        <v>74</v>
      </c>
      <c r="F34" s="190"/>
      <c r="G34" s="191"/>
      <c r="H34" s="9"/>
      <c r="I34" s="42"/>
      <c r="J34" s="192"/>
      <c r="K34" s="193"/>
      <c r="L34" s="192"/>
      <c r="M34" s="194"/>
      <c r="N34" s="89"/>
      <c r="O34" s="3"/>
    </row>
    <row r="35" spans="1:15" s="3" customFormat="1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9"/>
    </row>
    <row r="36" spans="1:15" ht="30" customHeight="1" x14ac:dyDescent="0.25">
      <c r="A36" s="3"/>
      <c r="B36" s="48" t="s">
        <v>49</v>
      </c>
      <c r="C36" s="49"/>
      <c r="D36" s="50"/>
      <c r="E36" s="170" t="s">
        <v>21</v>
      </c>
      <c r="F36" s="171"/>
      <c r="G36" s="172"/>
      <c r="H36" s="9"/>
      <c r="I36" s="76" t="s">
        <v>46</v>
      </c>
      <c r="J36" s="173" t="s">
        <v>4</v>
      </c>
      <c r="K36" s="173"/>
      <c r="L36" s="173" t="s">
        <v>47</v>
      </c>
      <c r="M36" s="174"/>
      <c r="N36" s="89"/>
      <c r="O36" s="3"/>
    </row>
    <row r="37" spans="1:15" ht="30" customHeight="1" x14ac:dyDescent="0.25">
      <c r="A37" s="3"/>
      <c r="B37" s="32" t="s">
        <v>50</v>
      </c>
      <c r="C37" s="37"/>
      <c r="D37" s="38"/>
      <c r="E37" s="175" t="s">
        <v>74</v>
      </c>
      <c r="F37" s="176"/>
      <c r="G37" s="177"/>
      <c r="H37" s="9"/>
      <c r="I37" s="77" t="s">
        <v>51</v>
      </c>
      <c r="J37" s="256" t="str">
        <f>BANKA_Referenca!J37</f>
        <v>???</v>
      </c>
      <c r="K37" s="256"/>
      <c r="L37" s="256" t="str">
        <f>BANKA_Referenca!L37</f>
        <v>???</v>
      </c>
      <c r="M37" s="257"/>
      <c r="N37" s="89"/>
      <c r="O37" s="3"/>
    </row>
    <row r="38" spans="1:15" ht="30" customHeight="1" thickBot="1" x14ac:dyDescent="0.3">
      <c r="A38" s="3"/>
      <c r="B38" s="180" t="s">
        <v>75</v>
      </c>
      <c r="C38" s="181"/>
      <c r="D38" s="181"/>
      <c r="E38" s="181"/>
      <c r="F38" s="181"/>
      <c r="G38" s="182"/>
      <c r="H38" s="9"/>
      <c r="I38" s="75" t="s">
        <v>52</v>
      </c>
      <c r="J38" s="183" t="s">
        <v>67</v>
      </c>
      <c r="K38" s="183"/>
      <c r="L38" s="183" t="s">
        <v>67</v>
      </c>
      <c r="M38" s="184"/>
      <c r="N38" s="82"/>
      <c r="O38" s="3"/>
    </row>
    <row r="39" spans="1:15" ht="30" customHeight="1" x14ac:dyDescent="0.25">
      <c r="A39" s="3"/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82"/>
      <c r="O39" s="3"/>
    </row>
    <row r="40" spans="1:15" ht="30" customHeight="1" x14ac:dyDescent="0.25">
      <c r="A40" s="3"/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82"/>
      <c r="O40" s="3"/>
    </row>
    <row r="41" spans="1:15" ht="32.1" customHeight="1" x14ac:dyDescent="0.25">
      <c r="A41" s="3"/>
      <c r="B41" s="185" t="s">
        <v>53</v>
      </c>
      <c r="C41" s="185"/>
      <c r="D41" s="185"/>
      <c r="E41" s="185"/>
      <c r="F41" s="185"/>
      <c r="G41" s="185"/>
      <c r="H41" s="185"/>
      <c r="I41" s="53"/>
      <c r="J41" s="185" t="s">
        <v>54</v>
      </c>
      <c r="K41" s="185"/>
      <c r="L41" s="185"/>
      <c r="M41" s="185"/>
      <c r="N41" s="82"/>
      <c r="O41" s="3"/>
    </row>
    <row r="42" spans="1:15" ht="30" customHeight="1" x14ac:dyDescent="0.25">
      <c r="A42" s="3"/>
      <c r="B42" s="169" t="s">
        <v>55</v>
      </c>
      <c r="C42" s="169"/>
      <c r="D42" s="169"/>
      <c r="E42" s="169"/>
      <c r="F42" s="169" t="s">
        <v>56</v>
      </c>
      <c r="G42" s="169"/>
      <c r="H42" s="169"/>
      <c r="I42" s="80"/>
      <c r="J42" s="169" t="s">
        <v>57</v>
      </c>
      <c r="K42" s="169"/>
      <c r="L42" s="169" t="s">
        <v>58</v>
      </c>
      <c r="M42" s="169"/>
      <c r="N42" s="3"/>
      <c r="O42" s="3"/>
    </row>
    <row r="43" spans="1:15" s="74" customFormat="1" ht="30" customHeight="1" x14ac:dyDescent="0.25">
      <c r="A43" s="9"/>
      <c r="B43" s="165" t="s">
        <v>59</v>
      </c>
      <c r="C43" s="165"/>
      <c r="D43" s="165"/>
      <c r="E43" s="165"/>
      <c r="F43" s="165" t="s">
        <v>59</v>
      </c>
      <c r="G43" s="165"/>
      <c r="H43" s="165"/>
      <c r="I43" s="54"/>
      <c r="J43" s="165" t="s">
        <v>59</v>
      </c>
      <c r="K43" s="165"/>
      <c r="L43" s="166"/>
      <c r="M43" s="167"/>
      <c r="N43" s="9"/>
      <c r="O43" s="9"/>
    </row>
    <row r="44" spans="1:15" ht="30" customHeight="1" x14ac:dyDescent="0.25">
      <c r="A44" s="3"/>
      <c r="B44" s="168" t="s">
        <v>60</v>
      </c>
      <c r="C44" s="168"/>
      <c r="D44" s="168"/>
      <c r="E44" s="168"/>
      <c r="F44" s="168" t="s">
        <v>60</v>
      </c>
      <c r="G44" s="168"/>
      <c r="H44" s="168"/>
      <c r="I44" s="55"/>
      <c r="J44" s="168" t="s">
        <v>60</v>
      </c>
      <c r="K44" s="168"/>
      <c r="L44" s="3"/>
      <c r="M44" s="3"/>
      <c r="N44" s="3"/>
      <c r="O44" s="3"/>
    </row>
    <row r="45" spans="1:15" ht="30" customHeight="1" x14ac:dyDescent="0.25">
      <c r="A45" s="3"/>
      <c r="B45" s="56"/>
      <c r="C45" s="57"/>
      <c r="D45" s="57"/>
      <c r="E45" s="58" t="s">
        <v>0</v>
      </c>
      <c r="F45" s="56"/>
      <c r="G45" s="57"/>
      <c r="H45" s="57"/>
      <c r="I45" s="57"/>
      <c r="J45" s="57"/>
      <c r="K45" s="58" t="s">
        <v>0</v>
      </c>
      <c r="L45" s="59"/>
      <c r="M45" s="3"/>
      <c r="N45" s="3"/>
      <c r="O45" s="3"/>
    </row>
    <row r="46" spans="1:15" ht="30" customHeight="1" x14ac:dyDescent="0.25">
      <c r="A46" s="3"/>
      <c r="B46" s="56"/>
      <c r="C46" s="57"/>
      <c r="D46" s="57"/>
      <c r="E46" s="58"/>
      <c r="F46" s="56"/>
      <c r="G46" s="57"/>
      <c r="H46" s="57"/>
      <c r="I46" s="57"/>
      <c r="J46" s="57"/>
      <c r="K46" s="58"/>
      <c r="L46" s="59"/>
      <c r="M46" s="3"/>
      <c r="N46" s="3"/>
      <c r="O46" s="3"/>
    </row>
    <row r="47" spans="1:15" ht="30" customHeight="1" x14ac:dyDescent="0.25">
      <c r="A47" s="3"/>
      <c r="B47" s="56"/>
      <c r="C47" s="57"/>
      <c r="D47" s="57"/>
      <c r="E47" s="58"/>
      <c r="F47" s="60"/>
      <c r="G47" s="57"/>
      <c r="H47" s="57"/>
      <c r="I47" s="57"/>
      <c r="J47" s="57"/>
      <c r="K47" s="58"/>
      <c r="L47" s="59"/>
      <c r="M47" s="3"/>
      <c r="N47" s="3"/>
      <c r="O47" s="3"/>
    </row>
    <row r="48" spans="1:15" ht="30" customHeight="1" x14ac:dyDescent="0.25">
      <c r="A48" s="3"/>
      <c r="B48" s="29"/>
      <c r="C48" s="9"/>
      <c r="D48" s="61"/>
      <c r="E48" s="62"/>
      <c r="F48" s="9"/>
      <c r="G48" s="9"/>
      <c r="H48" s="9"/>
      <c r="I48" s="3"/>
      <c r="J48" s="3"/>
      <c r="K48" s="3"/>
      <c r="L48" s="63"/>
      <c r="M48" s="3"/>
      <c r="N48" s="3"/>
      <c r="O48" s="3"/>
    </row>
    <row r="49" spans="1:15" ht="30" customHeight="1" x14ac:dyDescent="0.25">
      <c r="A49" s="3"/>
      <c r="B49" s="163" t="s">
        <v>66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92"/>
      <c r="O49" s="3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INFO_Pagat</vt:lpstr>
      <vt:lpstr>BANKA ALPHA ALBANIA</vt:lpstr>
      <vt:lpstr>BANKA AMERIKANE E INVESTIMEVE</vt:lpstr>
      <vt:lpstr>BANKA CREDINS</vt:lpstr>
      <vt:lpstr>BANKA E BASHKUAR E SHQIPERISE</vt:lpstr>
      <vt:lpstr>BANKA E KREDITIT TE SHQIPERISE</vt:lpstr>
      <vt:lpstr>BANKA E PARE E INVESTIMEVE</vt:lpstr>
      <vt:lpstr>BANKA RAIFFEISEN</vt:lpstr>
      <vt:lpstr>VENETO BANKA</vt:lpstr>
      <vt:lpstr>BANKA KOMBETARE TREGTARE</vt:lpstr>
      <vt:lpstr>BANKA TIRANA</vt:lpstr>
      <vt:lpstr>BANKA NBG ALBANIA</vt:lpstr>
      <vt:lpstr>BANKA NDERKOMBETARE TREGTARE</vt:lpstr>
      <vt:lpstr>BANKA INTESA SANPAOLO ALBANIA</vt:lpstr>
      <vt:lpstr>BANKA PROCREDIT</vt:lpstr>
      <vt:lpstr>BANKA SOCIETE GENERALE ALBANIA</vt:lpstr>
      <vt:lpstr>BANKA UNION</vt:lpstr>
      <vt:lpstr>BANKA_Referenca</vt:lpstr>
      <vt:lpstr>'BANKA ALPHA ALBANIA'!Print_Area</vt:lpstr>
      <vt:lpstr>'BANKA AMERIKANE E INVESTIMEVE'!Print_Area</vt:lpstr>
      <vt:lpstr>'BANKA CREDINS'!Print_Area</vt:lpstr>
      <vt:lpstr>'BANKA E BASHKUAR E SHQIPERISE'!Print_Area</vt:lpstr>
      <vt:lpstr>'BANKA E KREDITIT TE SHQIPERISE'!Print_Area</vt:lpstr>
      <vt:lpstr>'BANKA E PARE E INVESTIMEVE'!Print_Area</vt:lpstr>
      <vt:lpstr>'BANKA INTESA SANPAOLO ALBANIA'!Print_Area</vt:lpstr>
      <vt:lpstr>'BANKA KOMBETARE TREGTARE'!Print_Area</vt:lpstr>
      <vt:lpstr>'BANKA NBG ALBANIA'!Print_Area</vt:lpstr>
      <vt:lpstr>'BANKA NDERKOMBETARE TREGTARE'!Print_Area</vt:lpstr>
      <vt:lpstr>'BANKA PROCREDIT'!Print_Area</vt:lpstr>
      <vt:lpstr>'BANKA RAIFFEISEN'!Print_Area</vt:lpstr>
      <vt:lpstr>'BANKA SOCIETE GENERALE ALBANIA'!Print_Area</vt:lpstr>
      <vt:lpstr>'BANKA TIRANA'!Print_Area</vt:lpstr>
      <vt:lpstr>'BANKA UNION'!Print_Area</vt:lpstr>
      <vt:lpstr>BANKA_Referenca!Print_Area</vt:lpstr>
      <vt:lpstr>'VENETO BANKA'!Print_Area</vt:lpstr>
    </vt:vector>
  </TitlesOfParts>
  <Company>Departamenti Administrates Publike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 Kërçini</dc:creator>
  <cp:lastModifiedBy>Ened Kercini</cp:lastModifiedBy>
  <cp:revision>1</cp:revision>
  <cp:lastPrinted>2021-08-10T07:20:26Z</cp:lastPrinted>
  <dcterms:created xsi:type="dcterms:W3CDTF">2017-04-19T12:19:48Z</dcterms:created>
  <dcterms:modified xsi:type="dcterms:W3CDTF">2021-08-10T07:20:33Z</dcterms:modified>
</cp:coreProperties>
</file>